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5" yWindow="-105" windowWidth="19425" windowHeight="11505"/>
  </bookViews>
  <sheets>
    <sheet name="Price Break up" sheetId="1" r:id="rId1"/>
    <sheet name="Sheet3" sheetId="3" r:id="rId2"/>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c r="H6"/>
  <c r="H7"/>
  <c r="H8"/>
  <c r="H9"/>
  <c r="H10"/>
  <c r="H11"/>
  <c r="H5"/>
  <c r="H14" l="1"/>
  <c r="H12"/>
  <c r="H15" l="1"/>
  <c r="H16" l="1"/>
</calcChain>
</file>

<file path=xl/sharedStrings.xml><?xml version="1.0" encoding="utf-8"?>
<sst xmlns="http://schemas.openxmlformats.org/spreadsheetml/2006/main" count="29" uniqueCount="25">
  <si>
    <t>Sl. No.</t>
  </si>
  <si>
    <t>Item description</t>
  </si>
  <si>
    <t>Total Value (Rs.)</t>
  </si>
  <si>
    <t>Unit</t>
  </si>
  <si>
    <t>Total Value without GST</t>
  </si>
  <si>
    <t>Total Value with GST</t>
  </si>
  <si>
    <t>Quantity</t>
  </si>
  <si>
    <t>Estimated Rate (Rs.)</t>
  </si>
  <si>
    <t>Rate without GST to be entered by the Bidder  in (Rs.)</t>
  </si>
  <si>
    <t>GST @18%</t>
  </si>
  <si>
    <t>no</t>
  </si>
  <si>
    <t>Super enamel with glass coated copper strip</t>
  </si>
  <si>
    <t>Insulating material PGMP, mica. Glass nomex, tape nomex paper 'F' 50 varnish, gel coated, glass wedges, breezing rod etc.</t>
  </si>
  <si>
    <t>Slot insulation</t>
  </si>
  <si>
    <t xml:space="preserve">Labour charges
</t>
  </si>
  <si>
    <t xml:space="preserve">Oven drying Electric charge
</t>
  </si>
  <si>
    <t>Painting charge</t>
  </si>
  <si>
    <t>Rotor balancing</t>
  </si>
  <si>
    <t>Less credit for burnt old &amp; unserviceable copper wire</t>
  </si>
  <si>
    <t>kg</t>
  </si>
  <si>
    <t>JOB</t>
  </si>
  <si>
    <t>Kg</t>
  </si>
  <si>
    <t>Sub Total</t>
  </si>
  <si>
    <t>Note: The contractor shall bear the cost of loading, unloading and transportation of failed electric motors to their workshop and loading, unloading and  transportation of repaired electric motors to Naigoan OCM, Wani Area</t>
  </si>
  <si>
    <t>NIT No:wa4350-enm- 0021-2025-26     Dt. 01-05-2025
BOQ for the work of Rewinding and repairing of 01 no. 3.3kV, 450kW electric motor of Bellora Naigaon Deep OCM, Wani Area.</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</si>
</sst>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5"/>
      <color theme="1"/>
      <name val="Calibri"/>
      <family val="2"/>
    </font>
    <font>
      <b/>
      <sz val="11"/>
      <color rgb="FFFF000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6">
    <xf numFmtId="0" fontId="0" fillId="0" borderId="0" xfId="0"/>
    <xf numFmtId="2" fontId="0" fillId="0" borderId="1" xfId="0" applyNumberFormat="1" applyBorder="1" applyAlignment="1">
      <alignment horizontal="center" vertical="center"/>
    </xf>
    <xf numFmtId="2" fontId="3" fillId="0" borderId="1" xfId="0" applyNumberFormat="1" applyFont="1" applyBorder="1" applyAlignment="1">
      <alignment horizontal="center" vertical="center"/>
    </xf>
    <xf numFmtId="2" fontId="1" fillId="2" borderId="1"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xf>
    <xf numFmtId="2" fontId="1" fillId="3" borderId="0" xfId="0" applyNumberFormat="1" applyFont="1" applyFill="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pplyProtection="1">
      <alignment horizontal="center" vertical="center" wrapText="1"/>
      <protection locked="0"/>
    </xf>
    <xf numFmtId="2" fontId="0" fillId="0" borderId="5" xfId="0" applyNumberFormat="1" applyBorder="1" applyAlignment="1">
      <alignment horizontal="center" vertical="center"/>
    </xf>
    <xf numFmtId="0" fontId="0" fillId="0" borderId="5" xfId="0"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0" fillId="0" borderId="1" xfId="0" applyBorder="1" applyAlignment="1">
      <alignment horizontal="left" vertical="center" wrapText="1"/>
    </xf>
    <xf numFmtId="0" fontId="0" fillId="0" borderId="1" xfId="0" applyBorder="1"/>
    <xf numFmtId="0" fontId="1" fillId="0" borderId="1" xfId="0" applyFont="1" applyBorder="1" applyAlignment="1">
      <alignment horizontal="center" vertical="center" wrapText="1"/>
    </xf>
    <xf numFmtId="0" fontId="5" fillId="0" borderId="0" xfId="0" applyFont="1" applyAlignment="1">
      <alignment horizontal="left" wrapText="1"/>
    </xf>
    <xf numFmtId="0" fontId="2"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ST@18%25" TargetMode="External"/></Relationships>
</file>

<file path=xl/worksheets/sheet1.xml><?xml version="1.0" encoding="utf-8"?>
<worksheet xmlns="http://schemas.openxmlformats.org/spreadsheetml/2006/main" xmlns:r="http://schemas.openxmlformats.org/officeDocument/2006/relationships">
  <dimension ref="B2:L20"/>
  <sheetViews>
    <sheetView tabSelected="1" workbookViewId="0">
      <selection activeCell="G13" activeCellId="1" sqref="G5:G11 G13"/>
    </sheetView>
  </sheetViews>
  <sheetFormatPr defaultColWidth="9.140625" defaultRowHeight="15"/>
  <cols>
    <col min="1" max="1" width="5.140625" customWidth="1"/>
    <col min="2" max="2" width="5.42578125" customWidth="1"/>
    <col min="3" max="3" width="57.85546875" bestFit="1" customWidth="1"/>
    <col min="4" max="4" width="13.28515625" customWidth="1"/>
    <col min="5" max="5" width="13.140625" customWidth="1"/>
    <col min="6" max="6" width="17" customWidth="1"/>
    <col min="7" max="7" width="22.5703125" customWidth="1"/>
    <col min="8" max="8" width="27.140625" customWidth="1"/>
  </cols>
  <sheetData>
    <row r="2" spans="2:12" ht="54.75" customHeight="1">
      <c r="B2" s="19" t="s">
        <v>24</v>
      </c>
      <c r="C2" s="19"/>
      <c r="D2" s="19"/>
      <c r="E2" s="19"/>
      <c r="F2" s="19"/>
      <c r="G2" s="19"/>
      <c r="H2" s="19"/>
    </row>
    <row r="4" spans="2:12" ht="54.75" customHeight="1">
      <c r="B4" s="3" t="s">
        <v>0</v>
      </c>
      <c r="C4" s="3" t="s">
        <v>1</v>
      </c>
      <c r="D4" s="4" t="s">
        <v>6</v>
      </c>
      <c r="E4" s="3" t="s">
        <v>3</v>
      </c>
      <c r="F4" s="3" t="s">
        <v>7</v>
      </c>
      <c r="G4" s="3" t="s">
        <v>8</v>
      </c>
      <c r="H4" s="3" t="s">
        <v>2</v>
      </c>
      <c r="L4" s="8"/>
    </row>
    <row r="5" spans="2:12" ht="27.75" customHeight="1">
      <c r="B5" s="12">
        <v>1</v>
      </c>
      <c r="C5" s="15" t="s">
        <v>11</v>
      </c>
      <c r="D5" s="13">
        <v>280</v>
      </c>
      <c r="E5" s="13" t="s">
        <v>19</v>
      </c>
      <c r="F5" s="13">
        <v>1045</v>
      </c>
      <c r="G5" s="14"/>
      <c r="H5" s="11">
        <f t="shared" ref="H5:H13" si="0">D5*G5</f>
        <v>0</v>
      </c>
    </row>
    <row r="6" spans="2:12" ht="39.75" customHeight="1">
      <c r="B6" s="5">
        <v>2</v>
      </c>
      <c r="C6" s="15" t="s">
        <v>12</v>
      </c>
      <c r="D6" s="9">
        <v>1</v>
      </c>
      <c r="E6" s="6" t="s">
        <v>20</v>
      </c>
      <c r="F6" s="9">
        <v>19500</v>
      </c>
      <c r="G6" s="14"/>
      <c r="H6" s="1">
        <f t="shared" si="0"/>
        <v>0</v>
      </c>
    </row>
    <row r="7" spans="2:12" ht="31.5" customHeight="1">
      <c r="B7" s="5">
        <v>3</v>
      </c>
      <c r="C7" s="15" t="s">
        <v>13</v>
      </c>
      <c r="D7" s="9">
        <v>1</v>
      </c>
      <c r="E7" s="6" t="s">
        <v>20</v>
      </c>
      <c r="F7" s="9">
        <v>22900</v>
      </c>
      <c r="G7" s="14"/>
      <c r="H7" s="1">
        <f t="shared" si="0"/>
        <v>0</v>
      </c>
    </row>
    <row r="8" spans="2:12" ht="35.25" customHeight="1">
      <c r="B8" s="5">
        <v>4</v>
      </c>
      <c r="C8" s="15" t="s">
        <v>14</v>
      </c>
      <c r="D8" s="9">
        <v>1</v>
      </c>
      <c r="E8" s="6" t="s">
        <v>20</v>
      </c>
      <c r="F8" s="9">
        <v>14800</v>
      </c>
      <c r="G8" s="14"/>
      <c r="H8" s="1">
        <f t="shared" si="0"/>
        <v>0</v>
      </c>
    </row>
    <row r="9" spans="2:12" ht="22.5" customHeight="1">
      <c r="B9" s="5">
        <v>5</v>
      </c>
      <c r="C9" s="15" t="s">
        <v>15</v>
      </c>
      <c r="D9" s="9">
        <v>1</v>
      </c>
      <c r="E9" s="6" t="s">
        <v>20</v>
      </c>
      <c r="F9" s="9">
        <v>1900</v>
      </c>
      <c r="G9" s="14"/>
      <c r="H9" s="1">
        <f t="shared" si="0"/>
        <v>0</v>
      </c>
    </row>
    <row r="10" spans="2:12" ht="22.5" customHeight="1">
      <c r="B10" s="5">
        <v>6</v>
      </c>
      <c r="C10" s="16" t="s">
        <v>16</v>
      </c>
      <c r="D10" s="9">
        <v>1</v>
      </c>
      <c r="E10" s="6" t="s">
        <v>10</v>
      </c>
      <c r="F10" s="9">
        <v>1900</v>
      </c>
      <c r="G10" s="14"/>
      <c r="H10" s="1">
        <f t="shared" si="0"/>
        <v>0</v>
      </c>
    </row>
    <row r="11" spans="2:12" ht="25.5" customHeight="1">
      <c r="B11" s="5">
        <v>7</v>
      </c>
      <c r="C11" s="16" t="s">
        <v>17</v>
      </c>
      <c r="D11" s="9">
        <v>1</v>
      </c>
      <c r="E11" s="6" t="s">
        <v>20</v>
      </c>
      <c r="F11" s="9">
        <v>16000</v>
      </c>
      <c r="G11" s="14"/>
      <c r="H11" s="1">
        <f t="shared" si="0"/>
        <v>0</v>
      </c>
    </row>
    <row r="12" spans="2:12" ht="24" customHeight="1">
      <c r="B12" s="5"/>
      <c r="C12" s="17" t="s">
        <v>22</v>
      </c>
      <c r="D12" s="9"/>
      <c r="E12" s="6"/>
      <c r="F12" s="9"/>
      <c r="G12" s="9"/>
      <c r="H12" s="1">
        <f>SUM(H5:H11)</f>
        <v>0</v>
      </c>
    </row>
    <row r="13" spans="2:12" ht="23.25" customHeight="1">
      <c r="B13" s="5">
        <v>8</v>
      </c>
      <c r="C13" s="16" t="s">
        <v>18</v>
      </c>
      <c r="D13" s="9">
        <v>280</v>
      </c>
      <c r="E13" s="6" t="s">
        <v>21</v>
      </c>
      <c r="F13" s="9">
        <v>700</v>
      </c>
      <c r="G13" s="10"/>
      <c r="H13" s="1">
        <f t="shared" si="0"/>
        <v>0</v>
      </c>
    </row>
    <row r="14" spans="2:12" ht="15.75">
      <c r="B14" s="5"/>
      <c r="C14" s="20" t="s">
        <v>4</v>
      </c>
      <c r="D14" s="21"/>
      <c r="E14" s="21"/>
      <c r="F14" s="21"/>
      <c r="G14" s="22"/>
      <c r="H14" s="2">
        <f>SUM(H5:H11)-H13</f>
        <v>0</v>
      </c>
    </row>
    <row r="15" spans="2:12">
      <c r="B15" s="5"/>
      <c r="C15" s="23" t="s">
        <v>9</v>
      </c>
      <c r="D15" s="24"/>
      <c r="E15" s="24"/>
      <c r="F15" s="24"/>
      <c r="G15" s="25"/>
      <c r="H15" s="1">
        <f>H14*0.18</f>
        <v>0</v>
      </c>
    </row>
    <row r="16" spans="2:12" ht="15.75">
      <c r="B16" s="5"/>
      <c r="C16" s="20" t="s">
        <v>5</v>
      </c>
      <c r="D16" s="21"/>
      <c r="E16" s="21"/>
      <c r="F16" s="21"/>
      <c r="G16" s="22"/>
      <c r="H16" s="1">
        <f>H14+H15</f>
        <v>0</v>
      </c>
    </row>
    <row r="18" spans="3:8" ht="34.5" customHeight="1">
      <c r="C18" s="18" t="s">
        <v>23</v>
      </c>
      <c r="D18" s="18"/>
      <c r="E18" s="18"/>
      <c r="F18" s="18"/>
      <c r="G18" s="18"/>
      <c r="H18" s="18"/>
    </row>
    <row r="20" spans="3:8">
      <c r="H20" s="7"/>
    </row>
  </sheetData>
  <sheetProtection password="CB67" sheet="1" objects="1" scenarios="1"/>
  <mergeCells count="5">
    <mergeCell ref="C18:H18"/>
    <mergeCell ref="B2:H2"/>
    <mergeCell ref="C14:G14"/>
    <mergeCell ref="C16:G16"/>
    <mergeCell ref="C15:G15"/>
  </mergeCells>
  <dataValidations count="1">
    <dataValidation type="custom" allowBlank="1" showInputMessage="1" showErrorMessage="1" sqref="G5:G13">
      <formula1>MOD(G5*100,1)=0</formula1>
    </dataValidation>
  </dataValidations>
  <hyperlinks>
    <hyperlink ref="C15" r:id="rId1" display="GST@18%"/>
  </hyperlinks>
  <pageMargins left="0.70866141732283472" right="0.70866141732283472" top="0.74803149606299213" bottom="0.74803149606299213" header="0.31496062992125984" footer="0.31496062992125984"/>
  <pageSetup paperSize="9" scale="75" orientation="landscape" verticalDpi="0"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Break up</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2026-05-01T09:57:50Z</dcterms:modified>
</cp:coreProperties>
</file>