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D:\OH_4_11.10.2025\REQ_OH_4\WORKS\1. C&amp;I Field Equipment OH4 Tender\Tender Doc\"/>
    </mc:Choice>
  </mc:AlternateContent>
  <xr:revisionPtr revIDLastSave="0" documentId="13_ncr:1_{41985CCB-E65F-414D-A7E7-FEB5CDB74FCE}" xr6:coauthVersionLast="47" xr6:coauthVersionMax="47" xr10:uidLastSave="{00000000-0000-0000-0000-000000000000}"/>
  <bookViews>
    <workbookView xWindow="-120" yWindow="-120" windowWidth="29040" windowHeight="15840" tabRatio="838" xr2:uid="{F8BB4EC7-FABC-4811-BADF-3877926EA480}"/>
  </bookViews>
  <sheets>
    <sheet name="BoQ1" sheetId="3" r:id="rId1"/>
    <sheet name="Macros" sheetId="2" state="veryHidden" r:id="rId2"/>
  </sheets>
  <externalReferences>
    <externalReference r:id="rId3"/>
    <externalReference r:id="rId4"/>
  </externalReferences>
  <definedNames>
    <definedName name="_BAA1">#REF!</definedName>
    <definedName name="boq_type">#REF!</definedName>
    <definedName name="boq_version">[1]Config!$C$2:$C$3</definedName>
    <definedName name="conversion_type">[1]Config!$E$2:$E$3</definedName>
    <definedName name="cstvat">#REF!</definedName>
    <definedName name="currency_name">[1]Config!$F$2:$F$8</definedName>
    <definedName name="dfsga">#REF!</definedName>
    <definedName name="domestic_global">#REF!</definedName>
    <definedName name="Excise">#REF!</definedName>
    <definedName name="Excise_Duty">#REF!</definedName>
    <definedName name="Excised">#REF!</definedName>
    <definedName name="ExciseDuty">#REF!</definedName>
    <definedName name="MyList">#REF!</definedName>
    <definedName name="option9">'[2]PRICE BID'!#REF!</definedName>
    <definedName name="other_boq">[1]Config!$G$2:$G$5</definedName>
    <definedName name="_xlnm.Print_Area" localSheetId="0">'BoQ1'!$A$1:$BC$78</definedName>
    <definedName name="Select">#REF!</definedName>
    <definedName name="SelectD1OrC1">#REF!</definedName>
    <definedName name="SelectLessOrExcess">#REF!</definedName>
    <definedName name="Service">#REF!</definedName>
    <definedName name="ServiceTax">#REF!</definedName>
    <definedName name="Tax">#REF!</definedName>
    <definedName name="TOT_ST">'[2]PRICE BID'!$G$14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6" i="3" l="1"/>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A15" i="3"/>
  <c r="BB15" i="3" s="1"/>
  <c r="BA16" i="3"/>
  <c r="BA17" i="3"/>
  <c r="BA18" i="3"/>
  <c r="BA19" i="3"/>
  <c r="BA20" i="3"/>
  <c r="BA21" i="3"/>
  <c r="BA22" i="3"/>
  <c r="BA23" i="3"/>
  <c r="BA24" i="3"/>
  <c r="BA25" i="3"/>
  <c r="BA26" i="3"/>
  <c r="BA27" i="3"/>
  <c r="BA28" i="3"/>
  <c r="BA29" i="3"/>
  <c r="BA30" i="3"/>
  <c r="BA31" i="3"/>
  <c r="BA32" i="3"/>
  <c r="BA33" i="3"/>
  <c r="BA34" i="3"/>
  <c r="BA35" i="3"/>
  <c r="BA36" i="3"/>
  <c r="BA37" i="3"/>
  <c r="BA38" i="3"/>
  <c r="BA39" i="3"/>
  <c r="BA40" i="3"/>
  <c r="BA41" i="3"/>
  <c r="BA42" i="3"/>
  <c r="BA43" i="3"/>
  <c r="BA44" i="3"/>
  <c r="BA45" i="3"/>
  <c r="BA46" i="3"/>
  <c r="BA47" i="3"/>
  <c r="BA48" i="3"/>
  <c r="BA49" i="3"/>
  <c r="BA50" i="3"/>
  <c r="BA51" i="3"/>
  <c r="BA52" i="3"/>
  <c r="BA53" i="3"/>
  <c r="BA54" i="3"/>
  <c r="BA55" i="3"/>
  <c r="BA56" i="3"/>
  <c r="BA57" i="3"/>
  <c r="BA58" i="3"/>
  <c r="BA59" i="3"/>
  <c r="BA60" i="3"/>
  <c r="BA61" i="3"/>
  <c r="BA62" i="3"/>
  <c r="BA63" i="3"/>
  <c r="BA64" i="3"/>
  <c r="BA65" i="3"/>
  <c r="BA66" i="3"/>
  <c r="BA67" i="3"/>
  <c r="BA68" i="3"/>
  <c r="BA69" i="3"/>
  <c r="BA70" i="3"/>
  <c r="BA71" i="3"/>
  <c r="BA72" i="3"/>
  <c r="BA73" i="3"/>
  <c r="BA74" i="3"/>
  <c r="BA75" i="3"/>
  <c r="BA14" i="3"/>
  <c r="BA76" i="3" s="1"/>
  <c r="J15" i="3"/>
  <c r="N15" i="3"/>
  <c r="J16" i="3"/>
  <c r="N16" i="3"/>
  <c r="J17" i="3"/>
  <c r="N17" i="3"/>
  <c r="J18" i="3"/>
  <c r="N18" i="3"/>
  <c r="J19" i="3"/>
  <c r="N19" i="3"/>
  <c r="J20" i="3"/>
  <c r="N20" i="3"/>
  <c r="J21" i="3"/>
  <c r="N21" i="3"/>
  <c r="J22" i="3"/>
  <c r="N22" i="3"/>
  <c r="J23" i="3"/>
  <c r="N23" i="3"/>
  <c r="J24" i="3"/>
  <c r="N24" i="3"/>
  <c r="J25" i="3"/>
  <c r="N25" i="3"/>
  <c r="J26" i="3"/>
  <c r="N26" i="3"/>
  <c r="J27" i="3"/>
  <c r="N27" i="3"/>
  <c r="J28" i="3"/>
  <c r="N28" i="3"/>
  <c r="J29" i="3"/>
  <c r="N29" i="3"/>
  <c r="J30" i="3"/>
  <c r="N30" i="3"/>
  <c r="J31" i="3"/>
  <c r="N31" i="3"/>
  <c r="J32" i="3"/>
  <c r="N32" i="3"/>
  <c r="J33" i="3"/>
  <c r="N33" i="3"/>
  <c r="J34" i="3"/>
  <c r="N34" i="3"/>
  <c r="J35" i="3"/>
  <c r="N35" i="3"/>
  <c r="J36" i="3"/>
  <c r="N36" i="3"/>
  <c r="J37" i="3"/>
  <c r="N37" i="3"/>
  <c r="J38" i="3"/>
  <c r="N38" i="3"/>
  <c r="J39" i="3"/>
  <c r="N39" i="3"/>
  <c r="J40" i="3"/>
  <c r="N40" i="3"/>
  <c r="J41" i="3"/>
  <c r="N41" i="3"/>
  <c r="J42" i="3"/>
  <c r="N42" i="3"/>
  <c r="J43" i="3"/>
  <c r="N43" i="3"/>
  <c r="J44" i="3"/>
  <c r="N44" i="3"/>
  <c r="J45" i="3"/>
  <c r="N45" i="3"/>
  <c r="J46" i="3"/>
  <c r="N46" i="3"/>
  <c r="J47" i="3"/>
  <c r="N47" i="3"/>
  <c r="J48" i="3"/>
  <c r="N48" i="3"/>
  <c r="J49" i="3"/>
  <c r="N49" i="3"/>
  <c r="J50" i="3"/>
  <c r="N50" i="3"/>
  <c r="J51" i="3"/>
  <c r="N51" i="3"/>
  <c r="J52" i="3"/>
  <c r="N52" i="3"/>
  <c r="J53" i="3"/>
  <c r="N53" i="3"/>
  <c r="J54" i="3"/>
  <c r="N54" i="3"/>
  <c r="J55" i="3"/>
  <c r="N55" i="3"/>
  <c r="J56" i="3"/>
  <c r="N56" i="3"/>
  <c r="J57" i="3"/>
  <c r="N57" i="3"/>
  <c r="J58" i="3"/>
  <c r="N58" i="3"/>
  <c r="J59" i="3"/>
  <c r="N59" i="3"/>
  <c r="J60" i="3"/>
  <c r="N60" i="3"/>
  <c r="J61" i="3"/>
  <c r="N61" i="3"/>
  <c r="J62" i="3"/>
  <c r="N62" i="3"/>
  <c r="J63" i="3"/>
  <c r="N63" i="3"/>
  <c r="J64" i="3"/>
  <c r="N64" i="3"/>
  <c r="J65" i="3"/>
  <c r="N65" i="3"/>
  <c r="J66" i="3"/>
  <c r="N66" i="3"/>
  <c r="J67" i="3"/>
  <c r="N67" i="3"/>
  <c r="J68" i="3"/>
  <c r="N68" i="3"/>
  <c r="J69" i="3"/>
  <c r="N69" i="3"/>
  <c r="J70" i="3"/>
  <c r="N70" i="3"/>
  <c r="J71" i="3"/>
  <c r="N71" i="3"/>
  <c r="J72" i="3"/>
  <c r="N72" i="3"/>
  <c r="J73" i="3"/>
  <c r="N73" i="3"/>
  <c r="J74" i="3"/>
  <c r="N74" i="3"/>
  <c r="J75" i="3"/>
  <c r="N75" i="3"/>
  <c r="N14" i="3"/>
  <c r="J14" i="3"/>
  <c r="BA77" i="3"/>
  <c r="BB77" i="3" s="1"/>
  <c r="A1" i="3"/>
  <c r="BC77" i="3"/>
  <c r="BC28" i="3"/>
  <c r="BC54" i="3"/>
  <c r="BC18" i="3"/>
  <c r="BC43" i="3"/>
  <c r="BC56" i="3"/>
  <c r="BC20" i="3"/>
  <c r="BC33" i="3"/>
  <c r="BC69" i="3"/>
  <c r="BC74" i="3"/>
  <c r="BC71" i="3"/>
  <c r="BC35" i="3"/>
  <c r="BC48" i="3"/>
  <c r="BC73" i="3"/>
  <c r="BC37" i="3"/>
  <c r="BC50" i="3"/>
  <c r="BC63" i="3"/>
  <c r="BC27" i="3"/>
  <c r="BC64" i="3"/>
  <c r="BC70" i="3"/>
  <c r="BC65" i="3"/>
  <c r="BC29" i="3"/>
  <c r="BC42" i="3"/>
  <c r="BC67" i="3"/>
  <c r="BC31" i="3"/>
  <c r="BC44" i="3"/>
  <c r="BC57" i="3"/>
  <c r="BC21" i="3"/>
  <c r="BC58" i="3"/>
  <c r="BC52" i="3"/>
  <c r="BC59" i="3"/>
  <c r="BC23" i="3"/>
  <c r="BC72" i="3"/>
  <c r="BC36" i="3"/>
  <c r="BC61" i="3"/>
  <c r="BC25" i="3"/>
  <c r="BC38" i="3"/>
  <c r="BC51" i="3"/>
  <c r="BC15" i="3"/>
  <c r="BC34" i="3"/>
  <c r="BC46" i="3"/>
  <c r="BC53" i="3"/>
  <c r="BC17" i="3"/>
  <c r="BC66" i="3"/>
  <c r="BC30" i="3"/>
  <c r="BC55" i="3"/>
  <c r="BC19" i="3"/>
  <c r="BC32" i="3"/>
  <c r="BC45" i="3"/>
  <c r="BC68" i="3"/>
  <c r="BC22" i="3"/>
  <c r="BC40" i="3"/>
  <c r="BC47" i="3"/>
  <c r="BC60" i="3"/>
  <c r="BC24" i="3"/>
  <c r="BC49" i="3"/>
  <c r="BC62" i="3"/>
  <c r="BC26" i="3"/>
  <c r="BC39" i="3"/>
  <c r="BC75" i="3"/>
  <c r="BC16" i="3"/>
  <c r="BC41" i="3"/>
  <c r="BC14" i="3"/>
  <c r="BC76" i="3"/>
  <c r="C78" i="3"/>
  <c r="BB14" i="3" l="1"/>
  <c r="BB76" i="3"/>
  <c r="N76" i="3"/>
</calcChain>
</file>

<file path=xl/sharedStrings.xml><?xml version="1.0" encoding="utf-8"?>
<sst xmlns="http://schemas.openxmlformats.org/spreadsheetml/2006/main" count="420" uniqueCount="104">
  <si>
    <t>Sl.
No.</t>
  </si>
  <si>
    <t>Item Code / Make</t>
  </si>
  <si>
    <t>Estimated Rate</t>
  </si>
  <si>
    <t>Please Enable Macros to View BoQ information</t>
  </si>
  <si>
    <t>BoQ_Ver3.0</t>
  </si>
  <si>
    <t>Item Rate</t>
  </si>
  <si>
    <t>Normal</t>
  </si>
  <si>
    <t>INR Only</t>
  </si>
  <si>
    <t>INR</t>
  </si>
  <si>
    <t>Select, Excess (+), Less (-)</t>
  </si>
  <si>
    <t>Less (-)</t>
  </si>
  <si>
    <t xml:space="preserve"> </t>
  </si>
  <si>
    <t>Bidder Name :</t>
  </si>
  <si>
    <r>
      <rPr>
        <b/>
        <u/>
        <sz val="11"/>
        <rFont val="Arial"/>
        <family val="2"/>
      </rPr>
      <t>PRICE SCHEDULE</t>
    </r>
    <r>
      <rPr>
        <b/>
        <sz val="11"/>
        <rFont val="Arial"/>
        <family val="2"/>
      </rPr>
      <t xml:space="preserve">
</t>
    </r>
    <r>
      <rPr>
        <b/>
        <sz val="11"/>
        <color indexed="10"/>
        <rFont val="Arial"/>
        <family val="2"/>
      </rPr>
      <t>(This BOQ template must not be modified/replaced by the bidder and the same should be uploaded after filling the relevent columns, else the bidder is liable to be rejected for this tender. Bidders are allowed to enter the Bidder Name and Values only )</t>
    </r>
  </si>
  <si>
    <r>
      <t xml:space="preserve">NUMBER </t>
    </r>
    <r>
      <rPr>
        <b/>
        <sz val="11"/>
        <color indexed="10"/>
        <rFont val="Arial"/>
        <family val="2"/>
      </rPr>
      <t>#</t>
    </r>
  </si>
  <si>
    <r>
      <t xml:space="preserve">TEXT </t>
    </r>
    <r>
      <rPr>
        <b/>
        <sz val="11"/>
        <color indexed="10"/>
        <rFont val="Arial"/>
        <family val="2"/>
      </rPr>
      <t>#</t>
    </r>
  </si>
  <si>
    <t>NUMBER</t>
  </si>
  <si>
    <t>TEXT</t>
  </si>
  <si>
    <r>
      <t>TEXT</t>
    </r>
    <r>
      <rPr>
        <b/>
        <sz val="11"/>
        <color indexed="10"/>
        <rFont val="Arial"/>
        <family val="2"/>
      </rPr>
      <t>#</t>
    </r>
  </si>
  <si>
    <t>DATE</t>
  </si>
  <si>
    <t>Item Description</t>
  </si>
  <si>
    <t>Quantity</t>
  </si>
  <si>
    <t>Units</t>
  </si>
  <si>
    <t>Addition / Deduction</t>
  </si>
  <si>
    <t>Addition / Deduction Values</t>
  </si>
  <si>
    <t>Currency Convertion against each Item</t>
  </si>
  <si>
    <t>Quoted Currency in INR / Other Currency</t>
  </si>
  <si>
    <r>
      <t xml:space="preserve">BASIC RATE In </t>
    </r>
    <r>
      <rPr>
        <b/>
        <sz val="11"/>
        <color indexed="10"/>
        <rFont val="Arial"/>
        <family val="2"/>
      </rPr>
      <t>Figures</t>
    </r>
    <r>
      <rPr>
        <b/>
        <sz val="11"/>
        <rFont val="Arial"/>
        <family val="2"/>
      </rPr>
      <t xml:space="preserve"> To be entered by the </t>
    </r>
    <r>
      <rPr>
        <b/>
        <sz val="11"/>
        <color indexed="10"/>
        <rFont val="Arial"/>
        <family val="2"/>
      </rPr>
      <t>Bidder</t>
    </r>
    <r>
      <rPr>
        <b/>
        <sz val="11"/>
        <rFont val="Arial"/>
        <family val="2"/>
      </rPr>
      <t xml:space="preserve"> 
Rs.      P
 </t>
    </r>
  </si>
  <si>
    <t>VAT</t>
  </si>
  <si>
    <t>Freight Charges ( Unloading &amp; Stacking)</t>
  </si>
  <si>
    <t>Any Other Taxes/Duties/Levies</t>
  </si>
  <si>
    <t>Other Taxes 2</t>
  </si>
  <si>
    <t>IIIrd Party i.e DGS&amp;D / RITES etc Inspection Charges @0.34%+Service Tax</t>
  </si>
  <si>
    <t xml:space="preserve">Less for Cenvat Credit,if any respect of Supplies Under full Excise Duty Category </t>
  </si>
  <si>
    <t>TOTAL AMOUNT  Without Taxes</t>
  </si>
  <si>
    <t>TOTAL AMOUNT  With Taxes</t>
  </si>
  <si>
    <t>TOTAL AMOUNT 
In Words</t>
  </si>
  <si>
    <t>Construction of chamber for 100mm sluices valve</t>
  </si>
  <si>
    <t>item1</t>
  </si>
  <si>
    <t>1 Nos</t>
  </si>
  <si>
    <t>Nos</t>
  </si>
  <si>
    <t>Excess(+)</t>
  </si>
  <si>
    <t>Supplying, Conveying and fixing spls. Including eart</t>
  </si>
  <si>
    <t>Construction of chamber for 100mm sluice plates</t>
  </si>
  <si>
    <t>item2</t>
  </si>
  <si>
    <t>item5</t>
  </si>
  <si>
    <t>Total in Figures</t>
  </si>
  <si>
    <t>Select</t>
  </si>
  <si>
    <t>Full Conversion</t>
  </si>
  <si>
    <t>Quoted Rate in Words</t>
  </si>
  <si>
    <t>Quoted Rate in Figures</t>
  </si>
  <si>
    <t>Tender Inviting Authority: SE, O&amp;MC-III,BTPS,Anpara</t>
  </si>
  <si>
    <t>GST in percentage</t>
  </si>
  <si>
    <t>Servicing and O/H of C&amp;I field equipment, Cutting and welding of various orifices, repair of pneumatic/ impulse lines, Sealing, Locking of various C&amp;I panels boiler side during overhauling of unit 4, 2x500MW BTPS, Anapra.</t>
  </si>
  <si>
    <t>L-120-10/HB1, HB2, L-120-20/HB3, SMB-1/HB4, H5BC, Actuator gear box HB-1, HB-2, HB-3, HB-4, BA-1, SMB-00/BA1, SMC-3</t>
  </si>
  <si>
    <t>SMC-4</t>
  </si>
  <si>
    <t>11AZ/K-30G0A, K-30-F10E,7AZ/60 G0A, COC drive reducer</t>
  </si>
  <si>
    <t>L-120-80, SMB-2, K-300-F14E, K-600G1/G2A</t>
  </si>
  <si>
    <t>Actuator gear box H5BC/H6BC</t>
  </si>
  <si>
    <t>K-150-F10E</t>
  </si>
  <si>
    <t>K-1000-G0A</t>
  </si>
  <si>
    <t>L-120-190, RC Feeder motor with Reducer gear box</t>
  </si>
  <si>
    <t>SA-30.1F</t>
  </si>
  <si>
    <t>K-1000-F16E</t>
  </si>
  <si>
    <t>SA-100E</t>
  </si>
  <si>
    <t>SMB-3</t>
  </si>
  <si>
    <t>SADC Actuators with I/P Converter and associated field equipment.</t>
  </si>
  <si>
    <t>M-BFP scoop tube with associated field equipment</t>
  </si>
  <si>
    <t>Soot blower control valve with associated field equipment</t>
  </si>
  <si>
    <t>Diaphragm Type shut off valves</t>
  </si>
  <si>
    <t>Mill outlet gate along with associated equipments</t>
  </si>
  <si>
    <t>PC pipe purge air damper, Oil Gun power cylinde along with associated equipments</t>
  </si>
  <si>
    <t>Cold Air shut off gate along with associated equipments</t>
  </si>
  <si>
    <t>Primary Air shut off gate along with associated equipments</t>
  </si>
  <si>
    <t>Igniter power cylinder, Keystone actuator, Pneumatically Operated valve actuator at oil elevation corner along with associated equipments</t>
  </si>
  <si>
    <t>Light Actuators</t>
  </si>
  <si>
    <t>Heavy Actuators</t>
  </si>
  <si>
    <t>0.4KV Switchgear Modules</t>
  </si>
  <si>
    <t>Flue Gas Oxygen Analyzers, Load Cell of RC Bunkers</t>
  </si>
  <si>
    <t>RC Feeder load cell, flapper for discharge pluggage and no coal on belt related jobs</t>
  </si>
  <si>
    <t>Checking and replacement of Thermocouples, RTD, Thermowell</t>
  </si>
  <si>
    <t>Level, flow, pressure, and temperature transmitters</t>
  </si>
  <si>
    <t>Process gauges and switches for flow, pressure, DP, Temperature</t>
  </si>
  <si>
    <t>Local controllers and different solenoids</t>
  </si>
  <si>
    <t>Cold Air shut-off gates along with associated equipments</t>
  </si>
  <si>
    <t>Primary Air shut off gates along with associated equipments</t>
  </si>
  <si>
    <t>Disconnection and re-installation of C&amp;I connections of field instruments (Gauges/switches/RTD/Thermocouple) to facilitate the O/H work of Mechanical overhauling work on major equipments (Mills, IDF, PAF, FDF)</t>
  </si>
  <si>
    <t>Orifice plates, for total air flow measurements installed in mills at boiler site of 2x500 MW BTPS Anapra</t>
  </si>
  <si>
    <t>Orifice plates, for I/L air flow measurements installed in mills at boiler site of 2x500 MW BTPS Anapra</t>
  </si>
  <si>
    <t>Platform and monkey ladder to approach purge air damper installed at corner no. 03 and 04 for attending problems at it.</t>
  </si>
  <si>
    <t>Repairing of motor housing of Limitoque make actuators L120-190, L120-80 ash handling rotary feeder motors</t>
  </si>
  <si>
    <t>Repairing of motor rotor of Limitoque make actuators L120-190 and L120-80 along with lock key (rotor shaft in the scope of contractor)</t>
  </si>
  <si>
    <t>O2 analyzer protector cutting and welding.</t>
  </si>
  <si>
    <t>Fabrication of flange for level transmitters</t>
  </si>
  <si>
    <t>Cutting/welding and repairing of thermocouple protectors</t>
  </si>
  <si>
    <t>Removal of broken bolts from housing/flanges etc as per site requirement</t>
  </si>
  <si>
    <t>Misc. work of cutting and welding as per site requirement</t>
  </si>
  <si>
    <t>Reparing / brazing, ferrule making of pneumatic pipes</t>
  </si>
  <si>
    <t>Repair of field panel body</t>
  </si>
  <si>
    <t>Repair of field panel rubber sealing</t>
  </si>
  <si>
    <t>Repair of field panel door locks</t>
  </si>
  <si>
    <t>Lettering of boiler side field actuators</t>
  </si>
  <si>
    <t>Name of Work:Servicing and O/H of C&amp;I field equipment, Cutting and welding of various orifices, repair of pneumatic/ impulse lines, Sealing, Locking of various C&amp;I panels boiler side during overhauling of unit 4, 2x500MW BTPS, Anapra</t>
  </si>
  <si>
    <t>Contract No:   N/ANP/B/OMC3/IMD2/6000011558_00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</si>
</sst>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scheme val="minor"/>
    </font>
    <font>
      <b/>
      <sz val="11"/>
      <name val="Arial"/>
      <family val="2"/>
    </font>
    <font>
      <sz val="11"/>
      <name val="Arial"/>
      <family val="2"/>
    </font>
    <font>
      <b/>
      <u/>
      <sz val="11"/>
      <color indexed="8"/>
      <name val="Arial"/>
      <family val="2"/>
    </font>
    <font>
      <b/>
      <sz val="11"/>
      <color indexed="8"/>
      <name val="Arial"/>
      <family val="2"/>
    </font>
    <font>
      <b/>
      <sz val="14"/>
      <color indexed="10"/>
      <name val="Arial"/>
      <family val="2"/>
    </font>
    <font>
      <sz val="8"/>
      <name val="Calibri"/>
      <family val="2"/>
    </font>
    <font>
      <b/>
      <sz val="16"/>
      <color indexed="8"/>
      <name val="Calibri"/>
      <family val="2"/>
    </font>
    <font>
      <sz val="10"/>
      <name val="Arial"/>
      <family val="2"/>
    </font>
    <font>
      <b/>
      <u/>
      <sz val="11"/>
      <name val="Arial"/>
      <family val="2"/>
    </font>
    <font>
      <b/>
      <sz val="11"/>
      <color indexed="10"/>
      <name val="Arial"/>
      <family val="2"/>
    </font>
    <font>
      <b/>
      <sz val="12"/>
      <color indexed="10"/>
      <name val="Arial"/>
      <family val="2"/>
    </font>
    <font>
      <sz val="10"/>
      <name val="Arial"/>
      <family val="2"/>
    </font>
    <font>
      <sz val="8"/>
      <name val="Calibri"/>
      <family val="2"/>
    </font>
    <font>
      <sz val="11"/>
      <color theme="1"/>
      <name val="Calibri"/>
      <family val="2"/>
      <scheme val="minor"/>
    </font>
    <font>
      <sz val="11"/>
      <color theme="0" tint="-0.499984740745262"/>
      <name val="Arial"/>
      <family val="2"/>
    </font>
    <font>
      <b/>
      <i/>
      <sz val="11"/>
      <color theme="1"/>
      <name val="Calibri"/>
      <family val="2"/>
      <scheme val="minor"/>
    </font>
    <font>
      <b/>
      <u/>
      <sz val="11"/>
      <color theme="0" tint="-0.499984740745262"/>
      <name val="Arial"/>
      <family val="2"/>
    </font>
    <font>
      <b/>
      <sz val="11"/>
      <color rgb="FF000066"/>
      <name val="Arial"/>
      <family val="2"/>
    </font>
    <font>
      <sz val="10"/>
      <color rgb="FF000000"/>
      <name val="Courier New"/>
      <family val="3"/>
    </font>
    <font>
      <sz val="11"/>
      <color theme="0" tint="-0.499984740745262"/>
      <name val="Calibri"/>
      <family val="2"/>
      <scheme val="minor"/>
    </font>
    <font>
      <sz val="11"/>
      <color theme="4" tint="0.79998168889431442"/>
      <name val="Arial"/>
      <family val="2"/>
    </font>
    <font>
      <b/>
      <sz val="12"/>
      <color rgb="FF800000"/>
      <name val="Arial"/>
      <family val="2"/>
    </font>
    <font>
      <b/>
      <sz val="11"/>
      <color rgb="FF800000"/>
      <name val="Arial"/>
      <family val="2"/>
    </font>
    <font>
      <b/>
      <sz val="14"/>
      <color rgb="FF007A37"/>
      <name val="Arial"/>
      <family val="2"/>
    </font>
    <font>
      <sz val="10"/>
      <color theme="1"/>
      <name val="Times New Roman"/>
      <family val="1"/>
    </font>
    <font>
      <b/>
      <u/>
      <sz val="16"/>
      <color rgb="FFFF0000"/>
      <name val="Arial"/>
      <family val="2"/>
    </font>
    <font>
      <b/>
      <sz val="11"/>
      <color theme="1"/>
      <name val="Times New Roman"/>
      <family val="1"/>
    </font>
    <font>
      <sz val="9"/>
      <color rgb="FF000000"/>
      <name val="Times New Roman"/>
      <family val="1"/>
    </font>
  </fonts>
  <fills count="3">
    <fill>
      <patternFill patternType="none"/>
    </fill>
    <fill>
      <patternFill patternType="gray125"/>
    </fill>
    <fill>
      <patternFill patternType="solid">
        <fgColor indexed="27"/>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s>
  <cellStyleXfs count="6">
    <xf numFmtId="0" fontId="0" fillId="0" borderId="0"/>
    <xf numFmtId="0" fontId="14" fillId="0" borderId="0"/>
    <xf numFmtId="0" fontId="8" fillId="0" borderId="0"/>
    <xf numFmtId="0" fontId="12" fillId="0" borderId="0"/>
    <xf numFmtId="9" fontId="8" fillId="0" borderId="0" applyFont="0" applyFill="0" applyBorder="0" applyAlignment="0" applyProtection="0"/>
    <xf numFmtId="9" fontId="12" fillId="0" borderId="0" applyFont="0" applyFill="0" applyBorder="0" applyAlignment="0" applyProtection="0"/>
  </cellStyleXfs>
  <cellXfs count="76">
    <xf numFmtId="0" fontId="0" fillId="0" borderId="0" xfId="0"/>
    <xf numFmtId="0" fontId="2" fillId="0" borderId="0" xfId="1" applyFont="1" applyAlignment="1">
      <alignment vertical="center"/>
    </xf>
    <xf numFmtId="0" fontId="15" fillId="0" borderId="0" xfId="1" applyFont="1" applyAlignment="1" applyProtection="1">
      <alignment vertical="center"/>
      <protection locked="0"/>
    </xf>
    <xf numFmtId="0" fontId="15" fillId="0" borderId="0" xfId="1" applyFont="1" applyAlignment="1">
      <alignment vertical="center"/>
    </xf>
    <xf numFmtId="0" fontId="16" fillId="0" borderId="0" xfId="2" applyFont="1" applyAlignment="1">
      <alignment horizontal="center" vertical="center"/>
    </xf>
    <xf numFmtId="0" fontId="1" fillId="0" borderId="0" xfId="1" applyFont="1" applyAlignment="1">
      <alignment vertical="center"/>
    </xf>
    <xf numFmtId="0" fontId="3" fillId="0" borderId="0" xfId="1" applyFont="1" applyAlignment="1">
      <alignment horizontal="left"/>
    </xf>
    <xf numFmtId="0" fontId="17" fillId="0" borderId="0" xfId="1" applyFont="1" applyAlignment="1">
      <alignment horizontal="left"/>
    </xf>
    <xf numFmtId="0" fontId="1" fillId="0" borderId="1" xfId="2" applyFont="1" applyBorder="1" applyAlignment="1">
      <alignment horizontal="left" vertical="top" wrapText="1"/>
    </xf>
    <xf numFmtId="0" fontId="2" fillId="0" borderId="0" xfId="1" applyFont="1" applyAlignment="1" applyProtection="1">
      <alignment vertical="center"/>
      <protection locked="0"/>
    </xf>
    <xf numFmtId="0" fontId="1" fillId="0" borderId="2" xfId="1" applyFont="1" applyBorder="1" applyAlignment="1">
      <alignment horizontal="center" vertical="top" wrapText="1"/>
    </xf>
    <xf numFmtId="0" fontId="2" fillId="0" borderId="0" xfId="1" applyFont="1"/>
    <xf numFmtId="0" fontId="15" fillId="0" borderId="0" xfId="1" applyFont="1"/>
    <xf numFmtId="0" fontId="1" fillId="0" borderId="3" xfId="2" applyFont="1" applyBorder="1" applyAlignment="1">
      <alignment horizontal="center" vertical="top" wrapText="1"/>
    </xf>
    <xf numFmtId="0" fontId="18" fillId="0" borderId="2" xfId="2" applyFont="1" applyBorder="1" applyAlignment="1">
      <alignment vertical="top" wrapText="1"/>
    </xf>
    <xf numFmtId="0" fontId="1" fillId="0" borderId="4" xfId="1" applyFont="1" applyBorder="1" applyAlignment="1">
      <alignment horizontal="center" vertical="top" wrapText="1"/>
    </xf>
    <xf numFmtId="0" fontId="19" fillId="0" borderId="4" xfId="2" applyFont="1" applyBorder="1" applyAlignment="1">
      <alignment horizontal="left" wrapText="1" readingOrder="1"/>
    </xf>
    <xf numFmtId="0" fontId="2" fillId="0" borderId="4" xfId="2" applyFont="1" applyBorder="1" applyAlignment="1">
      <alignment vertical="top"/>
    </xf>
    <xf numFmtId="0" fontId="1" fillId="0" borderId="4" xfId="1" applyFont="1" applyBorder="1" applyAlignment="1">
      <alignment horizontal="right" vertical="top"/>
    </xf>
    <xf numFmtId="0" fontId="2" fillId="0" borderId="4" xfId="1" applyFont="1" applyBorder="1" applyAlignment="1">
      <alignment vertical="top"/>
    </xf>
    <xf numFmtId="0" fontId="1" fillId="0" borderId="4" xfId="1" applyFont="1" applyBorder="1" applyAlignment="1" applyProtection="1">
      <alignment horizontal="left" vertical="top"/>
      <protection locked="0"/>
    </xf>
    <xf numFmtId="0" fontId="2" fillId="0" borderId="4" xfId="2" applyFont="1" applyBorder="1" applyAlignment="1">
      <alignment vertical="top" wrapText="1"/>
    </xf>
    <xf numFmtId="0" fontId="2" fillId="0" borderId="0" xfId="1" applyFont="1" applyAlignment="1">
      <alignment vertical="top"/>
    </xf>
    <xf numFmtId="0" fontId="15" fillId="0" borderId="0" xfId="1" applyFont="1" applyAlignment="1">
      <alignment vertical="top"/>
    </xf>
    <xf numFmtId="0" fontId="1" fillId="0" borderId="4" xfId="1" applyFont="1" applyBorder="1" applyAlignment="1" applyProtection="1">
      <alignment horizontal="right" vertical="top"/>
      <protection locked="0"/>
    </xf>
    <xf numFmtId="164" fontId="1" fillId="0" borderId="4" xfId="1" applyNumberFormat="1" applyFont="1" applyBorder="1" applyAlignment="1" applyProtection="1">
      <alignment horizontal="right" vertical="top"/>
      <protection locked="0"/>
    </xf>
    <xf numFmtId="164" fontId="1" fillId="0" borderId="4" xfId="1" applyNumberFormat="1" applyFont="1" applyBorder="1" applyAlignment="1">
      <alignment horizontal="center" vertical="top" wrapText="1"/>
    </xf>
    <xf numFmtId="0" fontId="1" fillId="0" borderId="4" xfId="2" applyFont="1" applyBorder="1" applyAlignment="1">
      <alignment horizontal="left" vertical="top"/>
    </xf>
    <xf numFmtId="0" fontId="14" fillId="0" borderId="0" xfId="1"/>
    <xf numFmtId="0" fontId="8" fillId="0" borderId="0" xfId="2"/>
    <xf numFmtId="0" fontId="20" fillId="0" borderId="0" xfId="1" applyFont="1"/>
    <xf numFmtId="164" fontId="1" fillId="2" borderId="4" xfId="1" applyNumberFormat="1" applyFont="1" applyFill="1" applyBorder="1" applyAlignment="1" applyProtection="1">
      <alignment horizontal="right" vertical="top"/>
      <protection locked="0"/>
    </xf>
    <xf numFmtId="0" fontId="16" fillId="0" borderId="0" xfId="3" applyFont="1" applyAlignment="1">
      <alignment horizontal="center" vertical="center"/>
    </xf>
    <xf numFmtId="2" fontId="5" fillId="0" borderId="4" xfId="2" applyNumberFormat="1" applyFont="1" applyBorder="1" applyAlignment="1">
      <alignment vertical="top"/>
    </xf>
    <xf numFmtId="2" fontId="0" fillId="0" borderId="4" xfId="0" applyNumberFormat="1" applyBorder="1"/>
    <xf numFmtId="164" fontId="1" fillId="0" borderId="4" xfId="1" applyNumberFormat="1" applyFont="1" applyBorder="1" applyAlignment="1">
      <alignment horizontal="right" vertical="top"/>
    </xf>
    <xf numFmtId="0" fontId="2" fillId="0" borderId="4" xfId="2" applyFont="1" applyBorder="1" applyAlignment="1">
      <alignment horizontal="center" vertical="top"/>
    </xf>
    <xf numFmtId="0" fontId="2" fillId="0" borderId="4" xfId="1" applyFont="1" applyBorder="1" applyAlignment="1">
      <alignment horizontal="center" vertical="top"/>
    </xf>
    <xf numFmtId="0" fontId="1" fillId="0" borderId="5" xfId="2" applyFont="1" applyBorder="1" applyAlignment="1">
      <alignment horizontal="left" vertical="top"/>
    </xf>
    <xf numFmtId="0" fontId="1" fillId="0" borderId="6" xfId="2" applyFont="1" applyBorder="1" applyAlignment="1">
      <alignment horizontal="left" vertical="top"/>
    </xf>
    <xf numFmtId="0" fontId="21" fillId="0" borderId="7" xfId="1" applyFont="1" applyBorder="1" applyAlignment="1">
      <alignment vertical="top"/>
    </xf>
    <xf numFmtId="0" fontId="11" fillId="0" borderId="8" xfId="2" applyFont="1" applyBorder="1" applyAlignment="1" applyProtection="1">
      <alignment vertical="center" wrapText="1"/>
      <protection locked="0"/>
    </xf>
    <xf numFmtId="0" fontId="22" fillId="2" borderId="8" xfId="2" applyFont="1" applyFill="1" applyBorder="1" applyAlignment="1" applyProtection="1">
      <alignment vertical="center" wrapText="1"/>
      <protection locked="0"/>
    </xf>
    <xf numFmtId="10" fontId="23" fillId="2" borderId="8" xfId="4" applyNumberFormat="1" applyFont="1" applyFill="1" applyBorder="1" applyAlignment="1">
      <alignment horizontal="center" vertical="center"/>
    </xf>
    <xf numFmtId="0" fontId="21" fillId="0" borderId="8" xfId="2" applyFont="1" applyBorder="1" applyAlignment="1">
      <alignment vertical="top"/>
    </xf>
    <xf numFmtId="0" fontId="2" fillId="0" borderId="8" xfId="1" applyFont="1" applyBorder="1" applyAlignment="1">
      <alignment vertical="top"/>
    </xf>
    <xf numFmtId="0" fontId="10" fillId="0" borderId="8" xfId="2" applyFont="1" applyBorder="1" applyAlignment="1" applyProtection="1">
      <alignment vertical="center" wrapText="1"/>
      <protection locked="0"/>
    </xf>
    <xf numFmtId="0" fontId="10" fillId="0" borderId="8" xfId="4" applyNumberFormat="1" applyFont="1" applyFill="1" applyBorder="1" applyAlignment="1" applyProtection="1">
      <alignment vertical="center" wrapText="1"/>
      <protection locked="0"/>
    </xf>
    <xf numFmtId="0" fontId="11" fillId="0" borderId="8" xfId="2" applyFont="1" applyBorder="1" applyAlignment="1">
      <alignment vertical="center" wrapText="1"/>
    </xf>
    <xf numFmtId="164" fontId="24" fillId="0" borderId="9" xfId="2" applyNumberFormat="1" applyFont="1" applyBorder="1" applyAlignment="1">
      <alignment horizontal="right" vertical="top"/>
    </xf>
    <xf numFmtId="164" fontId="5" fillId="0" borderId="10" xfId="2" applyNumberFormat="1" applyFont="1" applyBorder="1" applyAlignment="1">
      <alignment horizontal="right" vertical="top"/>
    </xf>
    <xf numFmtId="0" fontId="2" fillId="0" borderId="11" xfId="2" applyFont="1" applyBorder="1" applyAlignment="1">
      <alignment vertical="top" wrapText="1"/>
    </xf>
    <xf numFmtId="2" fontId="1" fillId="0" borderId="4" xfId="2" applyNumberFormat="1" applyFont="1" applyBorder="1" applyAlignment="1">
      <alignment horizontal="right" vertical="top"/>
    </xf>
    <xf numFmtId="0" fontId="5" fillId="0" borderId="4" xfId="2" applyFont="1" applyBorder="1" applyAlignment="1">
      <alignment vertical="top"/>
    </xf>
    <xf numFmtId="164" fontId="2" fillId="0" borderId="4" xfId="1" applyNumberFormat="1" applyFont="1" applyBorder="1" applyAlignment="1">
      <alignment vertical="top"/>
    </xf>
    <xf numFmtId="0" fontId="25" fillId="0" borderId="12" xfId="0" applyFont="1" applyBorder="1" applyAlignment="1">
      <alignment horizontal="justify" vertical="center" wrapText="1"/>
    </xf>
    <xf numFmtId="0" fontId="25" fillId="0" borderId="12" xfId="0" applyFont="1" applyBorder="1" applyAlignment="1">
      <alignment horizontal="center" vertical="center" wrapText="1"/>
    </xf>
    <xf numFmtId="0" fontId="28" fillId="0" borderId="17" xfId="0" applyFont="1" applyBorder="1" applyAlignment="1">
      <alignment vertical="center" wrapText="1"/>
    </xf>
    <xf numFmtId="0" fontId="28" fillId="0" borderId="17" xfId="0" applyFont="1" applyBorder="1" applyAlignment="1">
      <alignment vertical="center"/>
    </xf>
    <xf numFmtId="0" fontId="1" fillId="0" borderId="1" xfId="1" applyFont="1" applyBorder="1" applyAlignment="1">
      <alignment horizontal="center" vertical="center" wrapText="1"/>
    </xf>
    <xf numFmtId="0" fontId="1" fillId="0" borderId="13" xfId="1" applyFont="1" applyBorder="1" applyAlignment="1">
      <alignment horizontal="center" vertical="center" wrapText="1"/>
    </xf>
    <xf numFmtId="0" fontId="1" fillId="0" borderId="14" xfId="1" applyFont="1" applyBorder="1" applyAlignment="1">
      <alignment horizontal="center" vertical="center" wrapText="1"/>
    </xf>
    <xf numFmtId="0" fontId="5" fillId="0" borderId="1" xfId="2" applyFont="1" applyBorder="1" applyAlignment="1">
      <alignment horizontal="center" vertical="top" wrapText="1"/>
    </xf>
    <xf numFmtId="0" fontId="5" fillId="0" borderId="13" xfId="2" applyFont="1" applyBorder="1" applyAlignment="1">
      <alignment horizontal="center" vertical="top" wrapText="1"/>
    </xf>
    <xf numFmtId="0" fontId="5" fillId="0" borderId="14" xfId="2" applyFont="1" applyBorder="1" applyAlignment="1">
      <alignment horizontal="center" vertical="top" wrapText="1"/>
    </xf>
    <xf numFmtId="0" fontId="26" fillId="0" borderId="0" xfId="1" applyFont="1" applyAlignment="1">
      <alignment horizontal="right" vertical="top"/>
    </xf>
    <xf numFmtId="0" fontId="4" fillId="0" borderId="0" xfId="1" quotePrefix="1" applyFont="1" applyAlignment="1">
      <alignment horizontal="left" vertical="center" wrapText="1"/>
    </xf>
    <xf numFmtId="0" fontId="4" fillId="0" borderId="0" xfId="1" applyFont="1" applyAlignment="1">
      <alignment horizontal="left" vertical="center" wrapText="1"/>
    </xf>
    <xf numFmtId="0" fontId="17" fillId="0" borderId="6" xfId="1" applyFont="1" applyBorder="1" applyAlignment="1" applyProtection="1">
      <alignment horizontal="center" wrapText="1"/>
      <protection locked="0"/>
    </xf>
    <xf numFmtId="0" fontId="1" fillId="2" borderId="1" xfId="2" applyFont="1" applyFill="1" applyBorder="1" applyAlignment="1" applyProtection="1">
      <alignment horizontal="left" vertical="top"/>
      <protection locked="0"/>
    </xf>
    <xf numFmtId="0" fontId="1" fillId="0" borderId="13" xfId="2" applyFont="1" applyBorder="1" applyAlignment="1" applyProtection="1">
      <alignment horizontal="left" vertical="top"/>
      <protection locked="0"/>
    </xf>
    <xf numFmtId="0" fontId="1" fillId="0" borderId="14" xfId="2" applyFont="1" applyBorder="1" applyAlignment="1" applyProtection="1">
      <alignment horizontal="left" vertical="top"/>
      <protection locked="0"/>
    </xf>
    <xf numFmtId="0" fontId="27" fillId="0" borderId="3" xfId="0" applyFont="1" applyBorder="1" applyAlignment="1">
      <alignment horizontal="left" vertical="top" wrapText="1"/>
    </xf>
    <xf numFmtId="0" fontId="27" fillId="0" borderId="15" xfId="0" applyFont="1" applyBorder="1" applyAlignment="1">
      <alignment horizontal="left" vertical="top" wrapText="1"/>
    </xf>
    <xf numFmtId="0" fontId="27" fillId="0" borderId="16" xfId="0" applyFont="1" applyBorder="1" applyAlignment="1">
      <alignment horizontal="left" vertical="top" wrapText="1"/>
    </xf>
    <xf numFmtId="0" fontId="7" fillId="0" borderId="0" xfId="0" applyFont="1" applyAlignment="1">
      <alignment horizontal="center" vertical="center"/>
    </xf>
  </cellXfs>
  <cellStyles count="6">
    <cellStyle name="Normal" xfId="0" builtinId="0"/>
    <cellStyle name="Normal 2" xfId="1" xr:uid="{A085DF26-7CC3-4F9C-9804-F51989B1F9BC}"/>
    <cellStyle name="Normal 3" xfId="2" xr:uid="{AE1B6A41-9851-477B-B486-1E9F7415DA8E}"/>
    <cellStyle name="Normal 4" xfId="3" xr:uid="{997597F8-B3C3-4849-9350-34324E03ECFE}"/>
    <cellStyle name="Percent 2" xfId="4" xr:uid="{E9AD854C-6420-470B-9802-AC58AF0564C7}"/>
    <cellStyle name="Percent 3" xfId="5" xr:uid="{A668C94A-873D-4718-B761-C7126A7291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absolute">
    <xdr:from>
      <xdr:col>0</xdr:col>
      <xdr:colOff>95250</xdr:colOff>
      <xdr:row>0</xdr:row>
      <xdr:rowOff>95250</xdr:rowOff>
    </xdr:from>
    <xdr:to>
      <xdr:col>1</xdr:col>
      <xdr:colOff>1885950</xdr:colOff>
      <xdr:row>1</xdr:row>
      <xdr:rowOff>0</xdr:rowOff>
    </xdr:to>
    <xdr:grpSp>
      <xdr:nvGrpSpPr>
        <xdr:cNvPr id="43008" name="Group 1">
          <a:extLst>
            <a:ext uri="{FF2B5EF4-FFF2-40B4-BE49-F238E27FC236}">
              <a16:creationId xmlns:a16="http://schemas.microsoft.com/office/drawing/2014/main" id="{EC3EBDE9-8F97-2E8E-53BE-551C8312AC3C}"/>
            </a:ext>
          </a:extLst>
        </xdr:cNvPr>
        <xdr:cNvGrpSpPr>
          <a:grpSpLocks noChangeAspect="1"/>
        </xdr:cNvGrpSpPr>
      </xdr:nvGrpSpPr>
      <xdr:grpSpPr bwMode="auto">
        <a:xfrm>
          <a:off x="95250" y="95250"/>
          <a:ext cx="3012141" cy="229721"/>
          <a:chOff x="10318750" y="378069"/>
          <a:chExt cx="3122405" cy="295434"/>
        </a:xfrm>
      </xdr:grpSpPr>
      <xdr:sp macro="[0]!ValidateAllSheets" textlink="">
        <xdr:nvSpPr>
          <xdr:cNvPr id="3" name="Round Diagonal Corner Rectangle 2">
            <a:extLst>
              <a:ext uri="{FF2B5EF4-FFF2-40B4-BE49-F238E27FC236}">
                <a16:creationId xmlns:a16="http://schemas.microsoft.com/office/drawing/2014/main" id="{B7056F84-8C98-B51A-C46C-80CD679F2DE1}"/>
              </a:ext>
            </a:extLst>
          </xdr:cNvPr>
          <xdr:cNvSpPr/>
        </xdr:nvSpPr>
        <xdr:spPr>
          <a:xfrm>
            <a:off x="10318750" y="378069"/>
            <a:ext cx="899174" cy="295434"/>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100" b="1"/>
              <a:t>Validate</a:t>
            </a:r>
          </a:p>
        </xdr:txBody>
      </xdr:sp>
      <xdr:sp macro="[0]!PrintButton" textlink="">
        <xdr:nvSpPr>
          <xdr:cNvPr id="4" name="Round Diagonal Corner Rectangle 3">
            <a:extLst>
              <a:ext uri="{FF2B5EF4-FFF2-40B4-BE49-F238E27FC236}">
                <a16:creationId xmlns:a16="http://schemas.microsoft.com/office/drawing/2014/main" id="{7BD57DE1-899B-0F5F-A04A-DB3A7C916CDF}"/>
              </a:ext>
            </a:extLst>
          </xdr:cNvPr>
          <xdr:cNvSpPr/>
        </xdr:nvSpPr>
        <xdr:spPr>
          <a:xfrm>
            <a:off x="11445187" y="390379"/>
            <a:ext cx="899174" cy="283124"/>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100" b="1"/>
              <a:t>Print</a:t>
            </a:r>
          </a:p>
        </xdr:txBody>
      </xdr:sp>
      <xdr:sp macro="[0]!HelpButton" textlink="">
        <xdr:nvSpPr>
          <xdr:cNvPr id="5" name="Round Diagonal Corner Rectangle 4">
            <a:extLst>
              <a:ext uri="{FF2B5EF4-FFF2-40B4-BE49-F238E27FC236}">
                <a16:creationId xmlns:a16="http://schemas.microsoft.com/office/drawing/2014/main" id="{712D7481-0A90-6CE5-E379-DD483090FD43}"/>
              </a:ext>
            </a:extLst>
          </xdr:cNvPr>
          <xdr:cNvSpPr/>
        </xdr:nvSpPr>
        <xdr:spPr>
          <a:xfrm>
            <a:off x="12541981" y="378069"/>
            <a:ext cx="899174" cy="295434"/>
          </a:xfrm>
          <a:prstGeom prst="round2Diag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100" b="1"/>
              <a:t>Help</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4_BOQ_AllinOn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epadmin/Desktop/BOQ_itemrate_turnke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97E69-FA2B-4224-9815-0A01E7A6DB5A}">
  <sheetPr codeName="Sheet14">
    <tabColor theme="4" tint="-0.499984740745262"/>
  </sheetPr>
  <dimension ref="A1:II79"/>
  <sheetViews>
    <sheetView showGridLines="0" tabSelected="1" topLeftCell="A64" zoomScale="85" zoomScaleNormal="85" workbookViewId="0">
      <selection activeCell="BA72" sqref="BA72"/>
    </sheetView>
  </sheetViews>
  <sheetFormatPr defaultRowHeight="15" x14ac:dyDescent="0.25"/>
  <cols>
    <col min="1" max="1" width="18.28515625" style="28" customWidth="1"/>
    <col min="2" max="2" width="46" style="28" customWidth="1"/>
    <col min="3" max="3" width="17" style="28" hidden="1" customWidth="1"/>
    <col min="4" max="4" width="14.5703125" style="28" customWidth="1"/>
    <col min="5" max="5" width="12.28515625" style="28" customWidth="1"/>
    <col min="6" max="6" width="12.5703125" style="28" hidden="1" customWidth="1"/>
    <col min="7" max="7" width="11.7109375" style="28" hidden="1" customWidth="1"/>
    <col min="8" max="8" width="9" style="28" hidden="1" customWidth="1"/>
    <col min="9" max="9" width="10.7109375" style="28" hidden="1" customWidth="1"/>
    <col min="10" max="10" width="13.85546875" style="28" hidden="1" customWidth="1"/>
    <col min="11" max="11" width="12.140625" style="28" hidden="1" customWidth="1"/>
    <col min="12" max="12" width="15.7109375" style="28" customWidth="1"/>
    <col min="13" max="13" width="18.42578125" style="28" customWidth="1"/>
    <col min="14" max="14" width="15.28515625" style="29" customWidth="1"/>
    <col min="15" max="15" width="24" style="28" hidden="1" customWidth="1"/>
    <col min="16" max="16" width="18" style="28" hidden="1" customWidth="1"/>
    <col min="17" max="17" width="13.5703125" style="28" hidden="1" customWidth="1"/>
    <col min="18" max="18" width="13.7109375" style="28" hidden="1" customWidth="1"/>
    <col min="19" max="19" width="11.7109375" style="28" hidden="1" customWidth="1"/>
    <col min="20" max="20" width="15.85546875" style="28" hidden="1" customWidth="1"/>
    <col min="21" max="21" width="11.140625" style="28" hidden="1" customWidth="1"/>
    <col min="22" max="22" width="11" style="28" hidden="1" customWidth="1"/>
    <col min="23" max="23" width="7.42578125" style="28" hidden="1" customWidth="1"/>
    <col min="24" max="24" width="10.42578125" style="28" hidden="1" customWidth="1"/>
    <col min="25" max="25" width="14.7109375" style="28" hidden="1" customWidth="1"/>
    <col min="26" max="26" width="11" style="28" hidden="1" customWidth="1"/>
    <col min="27" max="27" width="10.7109375" style="28" hidden="1" customWidth="1"/>
    <col min="28" max="28" width="12.85546875" style="28" hidden="1" customWidth="1"/>
    <col min="29" max="30" width="8.42578125" style="28" hidden="1" customWidth="1"/>
    <col min="31" max="31" width="11.7109375" style="28" hidden="1" customWidth="1"/>
    <col min="32" max="32" width="12" style="28" hidden="1" customWidth="1"/>
    <col min="33" max="33" width="14.140625" style="28" hidden="1" customWidth="1"/>
    <col min="34" max="34" width="10" style="28" hidden="1" customWidth="1"/>
    <col min="35" max="35" width="12" style="28" hidden="1" customWidth="1"/>
    <col min="36" max="36" width="12.140625" style="28" hidden="1" customWidth="1"/>
    <col min="37" max="37" width="11.7109375" style="28" hidden="1" customWidth="1"/>
    <col min="38" max="38" width="11" style="28" hidden="1" customWidth="1"/>
    <col min="39" max="39" width="10.140625" style="28" hidden="1" customWidth="1"/>
    <col min="40" max="40" width="11.7109375" style="28" hidden="1" customWidth="1"/>
    <col min="41" max="41" width="0.28515625" style="28" hidden="1" customWidth="1"/>
    <col min="42" max="42" width="12.5703125" style="28" hidden="1" customWidth="1"/>
    <col min="43" max="43" width="19.7109375" style="28" hidden="1" customWidth="1"/>
    <col min="44" max="44" width="13.85546875" style="28" hidden="1" customWidth="1"/>
    <col min="45" max="45" width="16.42578125" style="28" hidden="1" customWidth="1"/>
    <col min="46" max="46" width="16.28515625" style="28" hidden="1" customWidth="1"/>
    <col min="47" max="48" width="16.5703125" style="28" hidden="1" customWidth="1"/>
    <col min="49" max="49" width="14.140625" style="28" hidden="1" customWidth="1"/>
    <col min="50" max="50" width="16.5703125" style="28" hidden="1" customWidth="1"/>
    <col min="51" max="51" width="15.42578125" style="28" hidden="1" customWidth="1"/>
    <col min="52" max="52" width="14.140625" style="28" hidden="1" customWidth="1"/>
    <col min="53" max="53" width="20.28515625" style="28" customWidth="1"/>
    <col min="54" max="54" width="21.140625" style="28" customWidth="1"/>
    <col min="55" max="55" width="43.5703125" style="28" hidden="1" customWidth="1"/>
    <col min="56" max="56" width="9.140625" style="28" customWidth="1"/>
    <col min="57" max="238" width="9.140625" style="28"/>
    <col min="239" max="243" width="9.140625" style="30"/>
    <col min="244" max="16384" width="9.140625" style="28"/>
  </cols>
  <sheetData>
    <row r="1" spans="1:243" s="1" customFormat="1" ht="25.5" customHeight="1" x14ac:dyDescent="0.25">
      <c r="A1" s="65" t="str">
        <f>B2&amp; " BoQ"</f>
        <v>Item Rate BoQ</v>
      </c>
      <c r="B1" s="65"/>
      <c r="C1" s="65"/>
      <c r="D1" s="65"/>
      <c r="E1" s="65"/>
      <c r="F1" s="65"/>
      <c r="G1" s="65"/>
      <c r="H1" s="65"/>
      <c r="I1" s="65"/>
      <c r="J1" s="65"/>
      <c r="K1" s="65"/>
      <c r="L1" s="65"/>
      <c r="O1" s="2"/>
      <c r="P1" s="2"/>
      <c r="Q1" s="3"/>
      <c r="IE1" s="3"/>
      <c r="IF1" s="3"/>
      <c r="IG1" s="3"/>
      <c r="IH1" s="3"/>
      <c r="II1" s="3"/>
    </row>
    <row r="2" spans="1:243" s="1" customFormat="1" ht="25.5" hidden="1" customHeight="1" x14ac:dyDescent="0.25">
      <c r="A2" s="4" t="s">
        <v>4</v>
      </c>
      <c r="B2" s="4" t="s">
        <v>5</v>
      </c>
      <c r="C2" s="32" t="s">
        <v>6</v>
      </c>
      <c r="D2" s="32" t="s">
        <v>7</v>
      </c>
      <c r="E2" s="4" t="s">
        <v>8</v>
      </c>
      <c r="J2" s="5"/>
      <c r="K2" s="5"/>
      <c r="L2" s="5"/>
      <c r="O2" s="2"/>
      <c r="P2" s="2"/>
      <c r="Q2" s="3"/>
    </row>
    <row r="3" spans="1:243" s="1" customFormat="1" ht="30" hidden="1" customHeight="1" x14ac:dyDescent="0.25">
      <c r="A3" s="1" t="s">
        <v>9</v>
      </c>
      <c r="C3" s="1" t="s">
        <v>10</v>
      </c>
      <c r="IE3" s="3"/>
      <c r="IF3" s="3"/>
      <c r="IG3" s="3"/>
      <c r="IH3" s="3"/>
      <c r="II3" s="3"/>
    </row>
    <row r="4" spans="1:243" s="6" customFormat="1" ht="30.75" customHeight="1" x14ac:dyDescent="0.25">
      <c r="A4" s="66" t="s">
        <v>51</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IE4" s="7"/>
      <c r="IF4" s="7"/>
      <c r="IG4" s="7"/>
      <c r="IH4" s="7"/>
      <c r="II4" s="7"/>
    </row>
    <row r="5" spans="1:243" s="6" customFormat="1" ht="27" customHeight="1" x14ac:dyDescent="0.25">
      <c r="A5" s="66" t="s">
        <v>102</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IE5" s="7"/>
      <c r="IF5" s="7"/>
      <c r="IG5" s="7"/>
      <c r="IH5" s="7"/>
      <c r="II5" s="7"/>
    </row>
    <row r="6" spans="1:243" s="6" customFormat="1" ht="30.75" customHeight="1" x14ac:dyDescent="0.25">
      <c r="A6" s="66" t="s">
        <v>103</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IE6" s="7"/>
      <c r="IF6" s="7"/>
      <c r="IG6" s="7"/>
      <c r="IH6" s="7"/>
      <c r="II6" s="7"/>
    </row>
    <row r="7" spans="1:243" s="6" customFormat="1" ht="29.25" hidden="1" customHeight="1" x14ac:dyDescent="0.25">
      <c r="A7" s="68" t="s">
        <v>11</v>
      </c>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IE7" s="7"/>
      <c r="IF7" s="7"/>
      <c r="IG7" s="7"/>
      <c r="IH7" s="7"/>
      <c r="II7" s="7"/>
    </row>
    <row r="8" spans="1:243" s="9" customFormat="1" ht="38.25" customHeight="1" x14ac:dyDescent="0.25">
      <c r="A8" s="8" t="s">
        <v>12</v>
      </c>
      <c r="B8" s="69"/>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1"/>
      <c r="IE8" s="2"/>
      <c r="IF8" s="2"/>
      <c r="IG8" s="2"/>
      <c r="IH8" s="2"/>
      <c r="II8" s="2"/>
    </row>
    <row r="9" spans="1:243" s="1" customFormat="1" ht="61.5" customHeight="1" x14ac:dyDescent="0.25">
      <c r="A9" s="59" t="s">
        <v>13</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1"/>
      <c r="IE9" s="3"/>
      <c r="IF9" s="3"/>
      <c r="IG9" s="3"/>
      <c r="IH9" s="3"/>
      <c r="II9" s="3"/>
    </row>
    <row r="10" spans="1:243" s="11" customFormat="1" ht="18.75" customHeight="1" x14ac:dyDescent="0.2">
      <c r="A10" s="10" t="s">
        <v>14</v>
      </c>
      <c r="B10" s="10" t="s">
        <v>15</v>
      </c>
      <c r="C10" s="10" t="s">
        <v>15</v>
      </c>
      <c r="D10" s="10" t="s">
        <v>14</v>
      </c>
      <c r="E10" s="10" t="s">
        <v>15</v>
      </c>
      <c r="F10" s="10" t="s">
        <v>16</v>
      </c>
      <c r="G10" s="10" t="s">
        <v>16</v>
      </c>
      <c r="H10" s="10" t="s">
        <v>17</v>
      </c>
      <c r="I10" s="10" t="s">
        <v>15</v>
      </c>
      <c r="J10" s="10" t="s">
        <v>14</v>
      </c>
      <c r="K10" s="10" t="s">
        <v>18</v>
      </c>
      <c r="L10" s="10" t="s">
        <v>15</v>
      </c>
      <c r="M10" s="10" t="s">
        <v>14</v>
      </c>
      <c r="N10" s="10" t="s">
        <v>16</v>
      </c>
      <c r="O10" s="10" t="s">
        <v>16</v>
      </c>
      <c r="P10" s="10" t="s">
        <v>16</v>
      </c>
      <c r="Q10" s="10" t="s">
        <v>16</v>
      </c>
      <c r="R10" s="10" t="s">
        <v>17</v>
      </c>
      <c r="S10" s="10" t="s">
        <v>17</v>
      </c>
      <c r="T10" s="10" t="s">
        <v>16</v>
      </c>
      <c r="U10" s="10" t="s">
        <v>16</v>
      </c>
      <c r="V10" s="10" t="s">
        <v>16</v>
      </c>
      <c r="W10" s="10" t="s">
        <v>16</v>
      </c>
      <c r="X10" s="10" t="s">
        <v>17</v>
      </c>
      <c r="Y10" s="10" t="s">
        <v>17</v>
      </c>
      <c r="Z10" s="10" t="s">
        <v>16</v>
      </c>
      <c r="AA10" s="10" t="s">
        <v>16</v>
      </c>
      <c r="AB10" s="10" t="s">
        <v>16</v>
      </c>
      <c r="AC10" s="10" t="s">
        <v>16</v>
      </c>
      <c r="AD10" s="10" t="s">
        <v>17</v>
      </c>
      <c r="AE10" s="10" t="s">
        <v>17</v>
      </c>
      <c r="AF10" s="10" t="s">
        <v>16</v>
      </c>
      <c r="AG10" s="10" t="s">
        <v>16</v>
      </c>
      <c r="AH10" s="10" t="s">
        <v>16</v>
      </c>
      <c r="AI10" s="10" t="s">
        <v>16</v>
      </c>
      <c r="AJ10" s="10" t="s">
        <v>17</v>
      </c>
      <c r="AK10" s="10" t="s">
        <v>17</v>
      </c>
      <c r="AL10" s="10" t="s">
        <v>16</v>
      </c>
      <c r="AM10" s="10" t="s">
        <v>16</v>
      </c>
      <c r="AN10" s="10" t="s">
        <v>16</v>
      </c>
      <c r="AO10" s="10" t="s">
        <v>16</v>
      </c>
      <c r="AP10" s="10" t="s">
        <v>17</v>
      </c>
      <c r="AQ10" s="10" t="s">
        <v>17</v>
      </c>
      <c r="AR10" s="10" t="s">
        <v>16</v>
      </c>
      <c r="AS10" s="10" t="s">
        <v>16</v>
      </c>
      <c r="AT10" s="10" t="s">
        <v>14</v>
      </c>
      <c r="AU10" s="10" t="s">
        <v>14</v>
      </c>
      <c r="AV10" s="10" t="s">
        <v>17</v>
      </c>
      <c r="AW10" s="10" t="s">
        <v>17</v>
      </c>
      <c r="AX10" s="10" t="s">
        <v>14</v>
      </c>
      <c r="AY10" s="10" t="s">
        <v>14</v>
      </c>
      <c r="AZ10" s="10" t="s">
        <v>19</v>
      </c>
      <c r="BA10" s="10" t="s">
        <v>14</v>
      </c>
      <c r="BB10" s="10" t="s">
        <v>14</v>
      </c>
      <c r="BC10" s="10" t="s">
        <v>15</v>
      </c>
      <c r="IE10" s="12"/>
      <c r="IF10" s="12"/>
      <c r="IG10" s="12"/>
      <c r="IH10" s="12"/>
      <c r="II10" s="12"/>
    </row>
    <row r="11" spans="1:243" s="11" customFormat="1" ht="94.5" customHeight="1" x14ac:dyDescent="0.2">
      <c r="A11" s="10" t="s">
        <v>0</v>
      </c>
      <c r="B11" s="10" t="s">
        <v>20</v>
      </c>
      <c r="C11" s="10" t="s">
        <v>1</v>
      </c>
      <c r="D11" s="10" t="s">
        <v>21</v>
      </c>
      <c r="E11" s="10" t="s">
        <v>22</v>
      </c>
      <c r="F11" s="10" t="s">
        <v>2</v>
      </c>
      <c r="G11" s="10"/>
      <c r="H11" s="10"/>
      <c r="I11" s="10" t="s">
        <v>23</v>
      </c>
      <c r="J11" s="10" t="s">
        <v>24</v>
      </c>
      <c r="K11" s="10" t="s">
        <v>25</v>
      </c>
      <c r="L11" s="10" t="s">
        <v>26</v>
      </c>
      <c r="M11" s="13" t="s">
        <v>27</v>
      </c>
      <c r="N11" s="10" t="s">
        <v>52</v>
      </c>
      <c r="O11" s="10" t="s">
        <v>28</v>
      </c>
      <c r="P11" s="10" t="s">
        <v>29</v>
      </c>
      <c r="Q11" s="10" t="s">
        <v>30</v>
      </c>
      <c r="R11" s="10"/>
      <c r="S11" s="10"/>
      <c r="T11" s="10" t="s">
        <v>31</v>
      </c>
      <c r="U11" s="10" t="s">
        <v>32</v>
      </c>
      <c r="V11" s="10" t="s">
        <v>33</v>
      </c>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4" t="s">
        <v>34</v>
      </c>
      <c r="BB11" s="14" t="s">
        <v>35</v>
      </c>
      <c r="BC11" s="14" t="s">
        <v>36</v>
      </c>
      <c r="IE11" s="12"/>
      <c r="IF11" s="12"/>
      <c r="IG11" s="12"/>
      <c r="IH11" s="12"/>
      <c r="II11" s="12"/>
    </row>
    <row r="12" spans="1:243" s="11" customFormat="1" x14ac:dyDescent="0.2">
      <c r="A12" s="15">
        <v>1</v>
      </c>
      <c r="B12" s="15">
        <v>2</v>
      </c>
      <c r="C12" s="15">
        <v>3</v>
      </c>
      <c r="D12" s="15">
        <v>4</v>
      </c>
      <c r="E12" s="15">
        <v>5</v>
      </c>
      <c r="F12" s="15">
        <v>6</v>
      </c>
      <c r="G12" s="15">
        <v>7</v>
      </c>
      <c r="H12" s="15">
        <v>8</v>
      </c>
      <c r="I12" s="15">
        <v>9</v>
      </c>
      <c r="J12" s="15">
        <v>10</v>
      </c>
      <c r="K12" s="15">
        <v>11</v>
      </c>
      <c r="L12" s="15">
        <v>12</v>
      </c>
      <c r="M12" s="15">
        <v>13</v>
      </c>
      <c r="N12" s="15">
        <v>14</v>
      </c>
      <c r="O12" s="15">
        <v>15</v>
      </c>
      <c r="P12" s="15">
        <v>16</v>
      </c>
      <c r="Q12" s="15">
        <v>17</v>
      </c>
      <c r="R12" s="15">
        <v>18</v>
      </c>
      <c r="S12" s="15">
        <v>19</v>
      </c>
      <c r="T12" s="15">
        <v>20</v>
      </c>
      <c r="U12" s="15">
        <v>21</v>
      </c>
      <c r="V12" s="15">
        <v>22</v>
      </c>
      <c r="W12" s="15">
        <v>23</v>
      </c>
      <c r="X12" s="15">
        <v>24</v>
      </c>
      <c r="Y12" s="15">
        <v>25</v>
      </c>
      <c r="Z12" s="15">
        <v>26</v>
      </c>
      <c r="AA12" s="15">
        <v>27</v>
      </c>
      <c r="AB12" s="15">
        <v>28</v>
      </c>
      <c r="AC12" s="15">
        <v>29</v>
      </c>
      <c r="AD12" s="15">
        <v>30</v>
      </c>
      <c r="AE12" s="15">
        <v>31</v>
      </c>
      <c r="AF12" s="15">
        <v>32</v>
      </c>
      <c r="AG12" s="15">
        <v>33</v>
      </c>
      <c r="AH12" s="15">
        <v>34</v>
      </c>
      <c r="AI12" s="15">
        <v>35</v>
      </c>
      <c r="AJ12" s="15">
        <v>36</v>
      </c>
      <c r="AK12" s="15">
        <v>37</v>
      </c>
      <c r="AL12" s="15">
        <v>38</v>
      </c>
      <c r="AM12" s="15">
        <v>39</v>
      </c>
      <c r="AN12" s="15">
        <v>40</v>
      </c>
      <c r="AO12" s="15">
        <v>41</v>
      </c>
      <c r="AP12" s="15">
        <v>42</v>
      </c>
      <c r="AQ12" s="15">
        <v>43</v>
      </c>
      <c r="AR12" s="15">
        <v>44</v>
      </c>
      <c r="AS12" s="15">
        <v>45</v>
      </c>
      <c r="AT12" s="15">
        <v>46</v>
      </c>
      <c r="AU12" s="15">
        <v>47</v>
      </c>
      <c r="AV12" s="15">
        <v>48</v>
      </c>
      <c r="AW12" s="15">
        <v>49</v>
      </c>
      <c r="AX12" s="15">
        <v>50</v>
      </c>
      <c r="AY12" s="15">
        <v>51</v>
      </c>
      <c r="AZ12" s="15">
        <v>52</v>
      </c>
      <c r="BA12" s="15">
        <v>53</v>
      </c>
      <c r="BB12" s="15">
        <v>54</v>
      </c>
      <c r="BC12" s="15">
        <v>55</v>
      </c>
      <c r="IE12" s="12"/>
      <c r="IF12" s="12"/>
      <c r="IG12" s="12"/>
      <c r="IH12" s="12"/>
      <c r="II12" s="12"/>
    </row>
    <row r="13" spans="1:243" s="22" customFormat="1" ht="40.5" customHeight="1" thickBot="1" x14ac:dyDescent="0.3">
      <c r="A13" s="36">
        <v>1</v>
      </c>
      <c r="B13" s="72" t="s">
        <v>53</v>
      </c>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4"/>
      <c r="IE13" s="23">
        <v>1</v>
      </c>
      <c r="IF13" s="23" t="s">
        <v>37</v>
      </c>
      <c r="IG13" s="23" t="s">
        <v>38</v>
      </c>
      <c r="IH13" s="23">
        <v>10</v>
      </c>
      <c r="II13" s="23" t="s">
        <v>39</v>
      </c>
    </row>
    <row r="14" spans="1:243" s="22" customFormat="1" ht="57" customHeight="1" thickBot="1" x14ac:dyDescent="0.3">
      <c r="A14" s="36">
        <v>10</v>
      </c>
      <c r="B14" s="55" t="s">
        <v>54</v>
      </c>
      <c r="C14" s="16"/>
      <c r="D14" s="56">
        <v>97</v>
      </c>
      <c r="E14" s="37" t="s">
        <v>40</v>
      </c>
      <c r="F14" s="34"/>
      <c r="G14" s="24"/>
      <c r="H14" s="18"/>
      <c r="I14" s="17" t="s">
        <v>41</v>
      </c>
      <c r="J14" s="19">
        <f>IF(I14="Less(-)",-1,1)</f>
        <v>1</v>
      </c>
      <c r="K14" s="20" t="s">
        <v>48</v>
      </c>
      <c r="L14" s="20" t="s">
        <v>8</v>
      </c>
      <c r="M14" s="31"/>
      <c r="N14" s="35">
        <f>M14*0.18*D14</f>
        <v>0</v>
      </c>
      <c r="O14" s="25"/>
      <c r="P14" s="26"/>
      <c r="Q14" s="25"/>
      <c r="R14" s="25"/>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52">
        <f>D14*M14</f>
        <v>0</v>
      </c>
      <c r="BB14" s="52">
        <f>BA14*1.18</f>
        <v>0</v>
      </c>
      <c r="BC14" s="21" t="e">
        <f ca="1">SpellNumber(L14,BB14)</f>
        <v>#NAME?</v>
      </c>
      <c r="IE14" s="23">
        <v>1.01</v>
      </c>
      <c r="IF14" s="23" t="s">
        <v>42</v>
      </c>
      <c r="IG14" s="23" t="s">
        <v>38</v>
      </c>
      <c r="IH14" s="23">
        <v>123.223</v>
      </c>
      <c r="II14" s="23" t="s">
        <v>40</v>
      </c>
    </row>
    <row r="15" spans="1:243" s="22" customFormat="1" ht="27" customHeight="1" thickBot="1" x14ac:dyDescent="0.3">
      <c r="A15" s="36">
        <v>20</v>
      </c>
      <c r="B15" s="57" t="s">
        <v>55</v>
      </c>
      <c r="C15" s="16"/>
      <c r="D15" s="56">
        <v>1</v>
      </c>
      <c r="E15" s="37" t="s">
        <v>40</v>
      </c>
      <c r="F15" s="34"/>
      <c r="G15" s="24"/>
      <c r="H15" s="18"/>
      <c r="I15" s="17" t="s">
        <v>41</v>
      </c>
      <c r="J15" s="19">
        <f t="shared" ref="J15:J75" si="0">IF(I15="Less(-)",-1,1)</f>
        <v>1</v>
      </c>
      <c r="K15" s="20" t="s">
        <v>48</v>
      </c>
      <c r="L15" s="20" t="s">
        <v>8</v>
      </c>
      <c r="M15" s="31"/>
      <c r="N15" s="35">
        <f t="shared" ref="N15:N75" si="1">M15*0.18*D15</f>
        <v>0</v>
      </c>
      <c r="O15" s="25"/>
      <c r="P15" s="26"/>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52">
        <f t="shared" ref="BA15:BA75" si="2">D15*M15</f>
        <v>0</v>
      </c>
      <c r="BB15" s="52">
        <f t="shared" ref="BB15:BB75" si="3">BA15*1.18</f>
        <v>0</v>
      </c>
      <c r="BC15" s="21" t="e">
        <f t="shared" ref="BC15:BC75" ca="1" si="4">SpellNumber(L15,BB15)</f>
        <v>#NAME?</v>
      </c>
      <c r="IE15" s="23">
        <v>1.01</v>
      </c>
      <c r="IF15" s="23" t="s">
        <v>42</v>
      </c>
      <c r="IG15" s="23" t="s">
        <v>38</v>
      </c>
      <c r="IH15" s="23">
        <v>123.223</v>
      </c>
      <c r="II15" s="23" t="s">
        <v>40</v>
      </c>
    </row>
    <row r="16" spans="1:243" s="22" customFormat="1" ht="33.75" customHeight="1" thickBot="1" x14ac:dyDescent="0.3">
      <c r="A16" s="36">
        <v>30</v>
      </c>
      <c r="B16" s="57" t="s">
        <v>56</v>
      </c>
      <c r="C16" s="16"/>
      <c r="D16" s="56">
        <v>25</v>
      </c>
      <c r="E16" s="37" t="s">
        <v>40</v>
      </c>
      <c r="F16" s="34"/>
      <c r="G16" s="24"/>
      <c r="H16" s="18"/>
      <c r="I16" s="17" t="s">
        <v>41</v>
      </c>
      <c r="J16" s="19">
        <f t="shared" si="0"/>
        <v>1</v>
      </c>
      <c r="K16" s="20" t="s">
        <v>48</v>
      </c>
      <c r="L16" s="20" t="s">
        <v>8</v>
      </c>
      <c r="M16" s="31"/>
      <c r="N16" s="35">
        <f t="shared" si="1"/>
        <v>0</v>
      </c>
      <c r="O16" s="25"/>
      <c r="P16" s="26"/>
      <c r="Q16" s="25"/>
      <c r="R16" s="25"/>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52">
        <f t="shared" si="2"/>
        <v>0</v>
      </c>
      <c r="BB16" s="52">
        <f t="shared" si="3"/>
        <v>0</v>
      </c>
      <c r="BC16" s="21" t="e">
        <f t="shared" ca="1" si="4"/>
        <v>#NAME?</v>
      </c>
      <c r="IE16" s="23">
        <v>1.02</v>
      </c>
      <c r="IF16" s="23" t="s">
        <v>43</v>
      </c>
      <c r="IG16" s="23" t="s">
        <v>44</v>
      </c>
      <c r="IH16" s="23">
        <v>213</v>
      </c>
      <c r="II16" s="23" t="s">
        <v>40</v>
      </c>
    </row>
    <row r="17" spans="1:243" s="22" customFormat="1" ht="29.25" customHeight="1" thickBot="1" x14ac:dyDescent="0.3">
      <c r="A17" s="36">
        <v>40</v>
      </c>
      <c r="B17" s="57" t="s">
        <v>57</v>
      </c>
      <c r="C17" s="16"/>
      <c r="D17" s="56">
        <v>20</v>
      </c>
      <c r="E17" s="37" t="s">
        <v>40</v>
      </c>
      <c r="F17" s="34"/>
      <c r="G17" s="24"/>
      <c r="H17" s="18"/>
      <c r="I17" s="17" t="s">
        <v>41</v>
      </c>
      <c r="J17" s="19">
        <f t="shared" si="0"/>
        <v>1</v>
      </c>
      <c r="K17" s="20" t="s">
        <v>48</v>
      </c>
      <c r="L17" s="20" t="s">
        <v>8</v>
      </c>
      <c r="M17" s="31"/>
      <c r="N17" s="35">
        <f t="shared" si="1"/>
        <v>0</v>
      </c>
      <c r="O17" s="25"/>
      <c r="P17" s="26"/>
      <c r="Q17" s="25"/>
      <c r="R17" s="25"/>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52">
        <f t="shared" si="2"/>
        <v>0</v>
      </c>
      <c r="BB17" s="52">
        <f t="shared" si="3"/>
        <v>0</v>
      </c>
      <c r="BC17" s="21" t="e">
        <f t="shared" ca="1" si="4"/>
        <v>#NAME?</v>
      </c>
      <c r="IE17" s="23"/>
      <c r="IF17" s="23"/>
      <c r="IG17" s="23"/>
      <c r="IH17" s="23"/>
      <c r="II17" s="23"/>
    </row>
    <row r="18" spans="1:243" s="22" customFormat="1" ht="28.5" customHeight="1" thickBot="1" x14ac:dyDescent="0.3">
      <c r="A18" s="36">
        <v>50</v>
      </c>
      <c r="B18" s="57" t="s">
        <v>58</v>
      </c>
      <c r="C18" s="16"/>
      <c r="D18" s="56">
        <v>2</v>
      </c>
      <c r="E18" s="37" t="s">
        <v>40</v>
      </c>
      <c r="F18" s="34"/>
      <c r="G18" s="24"/>
      <c r="H18" s="18"/>
      <c r="I18" s="17" t="s">
        <v>41</v>
      </c>
      <c r="J18" s="19">
        <f t="shared" si="0"/>
        <v>1</v>
      </c>
      <c r="K18" s="20" t="s">
        <v>48</v>
      </c>
      <c r="L18" s="20" t="s">
        <v>8</v>
      </c>
      <c r="M18" s="31"/>
      <c r="N18" s="35">
        <f t="shared" si="1"/>
        <v>0</v>
      </c>
      <c r="O18" s="25"/>
      <c r="P18" s="26"/>
      <c r="Q18" s="25"/>
      <c r="R18" s="25"/>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52">
        <f t="shared" si="2"/>
        <v>0</v>
      </c>
      <c r="BB18" s="52">
        <f t="shared" si="3"/>
        <v>0</v>
      </c>
      <c r="BC18" s="21" t="e">
        <f t="shared" ca="1" si="4"/>
        <v>#NAME?</v>
      </c>
      <c r="IE18" s="23"/>
      <c r="IF18" s="23"/>
      <c r="IG18" s="23"/>
      <c r="IH18" s="23"/>
      <c r="II18" s="23"/>
    </row>
    <row r="19" spans="1:243" s="22" customFormat="1" ht="28.5" customHeight="1" thickBot="1" x14ac:dyDescent="0.3">
      <c r="A19" s="36">
        <v>60</v>
      </c>
      <c r="B19" s="57" t="s">
        <v>59</v>
      </c>
      <c r="C19" s="16"/>
      <c r="D19" s="56">
        <v>8</v>
      </c>
      <c r="E19" s="37" t="s">
        <v>40</v>
      </c>
      <c r="F19" s="34"/>
      <c r="G19" s="24"/>
      <c r="H19" s="18"/>
      <c r="I19" s="17" t="s">
        <v>41</v>
      </c>
      <c r="J19" s="19">
        <f t="shared" si="0"/>
        <v>1</v>
      </c>
      <c r="K19" s="20" t="s">
        <v>48</v>
      </c>
      <c r="L19" s="20" t="s">
        <v>8</v>
      </c>
      <c r="M19" s="31"/>
      <c r="N19" s="35">
        <f t="shared" si="1"/>
        <v>0</v>
      </c>
      <c r="O19" s="25"/>
      <c r="P19" s="26"/>
      <c r="Q19" s="25"/>
      <c r="R19" s="25"/>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52">
        <f t="shared" si="2"/>
        <v>0</v>
      </c>
      <c r="BB19" s="52">
        <f t="shared" si="3"/>
        <v>0</v>
      </c>
      <c r="BC19" s="21" t="e">
        <f t="shared" ca="1" si="4"/>
        <v>#NAME?</v>
      </c>
      <c r="IE19" s="23"/>
      <c r="IF19" s="23"/>
      <c r="IG19" s="23"/>
      <c r="IH19" s="23"/>
      <c r="II19" s="23"/>
    </row>
    <row r="20" spans="1:243" s="22" customFormat="1" ht="23.25" customHeight="1" thickBot="1" x14ac:dyDescent="0.3">
      <c r="A20" s="36">
        <v>70</v>
      </c>
      <c r="B20" s="57" t="s">
        <v>60</v>
      </c>
      <c r="C20" s="16"/>
      <c r="D20" s="56">
        <v>1</v>
      </c>
      <c r="E20" s="37" t="s">
        <v>40</v>
      </c>
      <c r="F20" s="34"/>
      <c r="G20" s="24"/>
      <c r="H20" s="18"/>
      <c r="I20" s="17" t="s">
        <v>41</v>
      </c>
      <c r="J20" s="19">
        <f t="shared" si="0"/>
        <v>1</v>
      </c>
      <c r="K20" s="20" t="s">
        <v>48</v>
      </c>
      <c r="L20" s="20" t="s">
        <v>8</v>
      </c>
      <c r="M20" s="31"/>
      <c r="N20" s="35">
        <f t="shared" si="1"/>
        <v>0</v>
      </c>
      <c r="O20" s="25"/>
      <c r="P20" s="26"/>
      <c r="Q20" s="25"/>
      <c r="R20" s="25"/>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52">
        <f t="shared" si="2"/>
        <v>0</v>
      </c>
      <c r="BB20" s="52">
        <f t="shared" si="3"/>
        <v>0</v>
      </c>
      <c r="BC20" s="21" t="e">
        <f t="shared" ca="1" si="4"/>
        <v>#NAME?</v>
      </c>
      <c r="IE20" s="23"/>
      <c r="IF20" s="23"/>
      <c r="IG20" s="23"/>
      <c r="IH20" s="23"/>
      <c r="II20" s="23"/>
    </row>
    <row r="21" spans="1:243" s="22" customFormat="1" ht="23.25" customHeight="1" thickBot="1" x14ac:dyDescent="0.3">
      <c r="A21" s="36">
        <v>80</v>
      </c>
      <c r="B21" s="57" t="s">
        <v>61</v>
      </c>
      <c r="C21" s="16"/>
      <c r="D21" s="56">
        <v>18</v>
      </c>
      <c r="E21" s="37" t="s">
        <v>40</v>
      </c>
      <c r="F21" s="34"/>
      <c r="G21" s="24"/>
      <c r="H21" s="18"/>
      <c r="I21" s="17" t="s">
        <v>41</v>
      </c>
      <c r="J21" s="19">
        <f t="shared" si="0"/>
        <v>1</v>
      </c>
      <c r="K21" s="20" t="s">
        <v>48</v>
      </c>
      <c r="L21" s="20" t="s">
        <v>8</v>
      </c>
      <c r="M21" s="31"/>
      <c r="N21" s="35">
        <f t="shared" si="1"/>
        <v>0</v>
      </c>
      <c r="O21" s="25"/>
      <c r="P21" s="26"/>
      <c r="Q21" s="25"/>
      <c r="R21" s="25"/>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52">
        <f t="shared" si="2"/>
        <v>0</v>
      </c>
      <c r="BB21" s="52">
        <f t="shared" si="3"/>
        <v>0</v>
      </c>
      <c r="BC21" s="21" t="e">
        <f t="shared" ca="1" si="4"/>
        <v>#NAME?</v>
      </c>
      <c r="IE21" s="23"/>
      <c r="IF21" s="23"/>
      <c r="IG21" s="23"/>
      <c r="IH21" s="23"/>
      <c r="II21" s="23"/>
    </row>
    <row r="22" spans="1:243" s="22" customFormat="1" ht="23.25" customHeight="1" thickBot="1" x14ac:dyDescent="0.3">
      <c r="A22" s="36">
        <v>90</v>
      </c>
      <c r="B22" s="57" t="s">
        <v>62</v>
      </c>
      <c r="C22" s="16"/>
      <c r="D22" s="56">
        <v>2</v>
      </c>
      <c r="E22" s="37" t="s">
        <v>40</v>
      </c>
      <c r="F22" s="34"/>
      <c r="G22" s="24"/>
      <c r="H22" s="18"/>
      <c r="I22" s="17" t="s">
        <v>41</v>
      </c>
      <c r="J22" s="19">
        <f t="shared" si="0"/>
        <v>1</v>
      </c>
      <c r="K22" s="20" t="s">
        <v>48</v>
      </c>
      <c r="L22" s="20" t="s">
        <v>8</v>
      </c>
      <c r="M22" s="31"/>
      <c r="N22" s="35">
        <f t="shared" si="1"/>
        <v>0</v>
      </c>
      <c r="O22" s="25"/>
      <c r="P22" s="26"/>
      <c r="Q22" s="25"/>
      <c r="R22" s="25"/>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52">
        <f t="shared" si="2"/>
        <v>0</v>
      </c>
      <c r="BB22" s="52">
        <f t="shared" si="3"/>
        <v>0</v>
      </c>
      <c r="BC22" s="21" t="e">
        <f t="shared" ca="1" si="4"/>
        <v>#NAME?</v>
      </c>
      <c r="IE22" s="23"/>
      <c r="IF22" s="23"/>
      <c r="IG22" s="23"/>
      <c r="IH22" s="23"/>
      <c r="II22" s="23"/>
    </row>
    <row r="23" spans="1:243" s="22" customFormat="1" ht="29.25" customHeight="1" thickBot="1" x14ac:dyDescent="0.3">
      <c r="A23" s="36">
        <v>100</v>
      </c>
      <c r="B23" s="57" t="s">
        <v>63</v>
      </c>
      <c r="C23" s="16"/>
      <c r="D23" s="56">
        <v>3</v>
      </c>
      <c r="E23" s="37" t="s">
        <v>40</v>
      </c>
      <c r="F23" s="34"/>
      <c r="G23" s="24"/>
      <c r="H23" s="18"/>
      <c r="I23" s="17" t="s">
        <v>41</v>
      </c>
      <c r="J23" s="19">
        <f t="shared" si="0"/>
        <v>1</v>
      </c>
      <c r="K23" s="20" t="s">
        <v>48</v>
      </c>
      <c r="L23" s="20" t="s">
        <v>8</v>
      </c>
      <c r="M23" s="31"/>
      <c r="N23" s="35">
        <f t="shared" si="1"/>
        <v>0</v>
      </c>
      <c r="O23" s="25"/>
      <c r="P23" s="26"/>
      <c r="Q23" s="25"/>
      <c r="R23" s="25"/>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52">
        <f t="shared" si="2"/>
        <v>0</v>
      </c>
      <c r="BB23" s="52">
        <f t="shared" si="3"/>
        <v>0</v>
      </c>
      <c r="BC23" s="21" t="e">
        <f t="shared" ca="1" si="4"/>
        <v>#NAME?</v>
      </c>
      <c r="IE23" s="23"/>
      <c r="IF23" s="23"/>
      <c r="IG23" s="23"/>
      <c r="IH23" s="23"/>
      <c r="II23" s="23"/>
    </row>
    <row r="24" spans="1:243" s="22" customFormat="1" ht="29.25" customHeight="1" thickBot="1" x14ac:dyDescent="0.3">
      <c r="A24" s="36">
        <v>110</v>
      </c>
      <c r="B24" s="57" t="s">
        <v>64</v>
      </c>
      <c r="C24" s="16"/>
      <c r="D24" s="56">
        <v>3</v>
      </c>
      <c r="E24" s="37" t="s">
        <v>40</v>
      </c>
      <c r="F24" s="34"/>
      <c r="G24" s="24"/>
      <c r="H24" s="18"/>
      <c r="I24" s="17" t="s">
        <v>41</v>
      </c>
      <c r="J24" s="19">
        <f t="shared" si="0"/>
        <v>1</v>
      </c>
      <c r="K24" s="20" t="s">
        <v>48</v>
      </c>
      <c r="L24" s="20" t="s">
        <v>8</v>
      </c>
      <c r="M24" s="31"/>
      <c r="N24" s="35">
        <f t="shared" si="1"/>
        <v>0</v>
      </c>
      <c r="O24" s="25"/>
      <c r="P24" s="26"/>
      <c r="Q24" s="25"/>
      <c r="R24" s="25"/>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52">
        <f t="shared" si="2"/>
        <v>0</v>
      </c>
      <c r="BB24" s="52">
        <f t="shared" si="3"/>
        <v>0</v>
      </c>
      <c r="BC24" s="21" t="e">
        <f t="shared" ca="1" si="4"/>
        <v>#NAME?</v>
      </c>
      <c r="IE24" s="23"/>
      <c r="IF24" s="23"/>
      <c r="IG24" s="23"/>
      <c r="IH24" s="23"/>
      <c r="II24" s="23"/>
    </row>
    <row r="25" spans="1:243" s="22" customFormat="1" ht="29.25" customHeight="1" thickBot="1" x14ac:dyDescent="0.3">
      <c r="A25" s="36">
        <v>120</v>
      </c>
      <c r="B25" s="57" t="s">
        <v>65</v>
      </c>
      <c r="C25" s="16"/>
      <c r="D25" s="56">
        <v>1</v>
      </c>
      <c r="E25" s="37" t="s">
        <v>40</v>
      </c>
      <c r="F25" s="34"/>
      <c r="G25" s="24"/>
      <c r="H25" s="18"/>
      <c r="I25" s="17" t="s">
        <v>41</v>
      </c>
      <c r="J25" s="19">
        <f t="shared" si="0"/>
        <v>1</v>
      </c>
      <c r="K25" s="20" t="s">
        <v>48</v>
      </c>
      <c r="L25" s="20" t="s">
        <v>8</v>
      </c>
      <c r="M25" s="31"/>
      <c r="N25" s="35">
        <f t="shared" si="1"/>
        <v>0</v>
      </c>
      <c r="O25" s="25"/>
      <c r="P25" s="26"/>
      <c r="Q25" s="25"/>
      <c r="R25" s="25"/>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52">
        <f t="shared" si="2"/>
        <v>0</v>
      </c>
      <c r="BB25" s="52">
        <f t="shared" si="3"/>
        <v>0</v>
      </c>
      <c r="BC25" s="21" t="e">
        <f t="shared" ca="1" si="4"/>
        <v>#NAME?</v>
      </c>
      <c r="IE25" s="23"/>
      <c r="IF25" s="23"/>
      <c r="IG25" s="23"/>
      <c r="IH25" s="23"/>
      <c r="II25" s="23"/>
    </row>
    <row r="26" spans="1:243" s="22" customFormat="1" ht="34.5" customHeight="1" thickBot="1" x14ac:dyDescent="0.3">
      <c r="A26" s="36">
        <v>130</v>
      </c>
      <c r="B26" s="57" t="s">
        <v>66</v>
      </c>
      <c r="C26" s="16"/>
      <c r="D26" s="56">
        <v>68</v>
      </c>
      <c r="E26" s="37" t="s">
        <v>40</v>
      </c>
      <c r="F26" s="34"/>
      <c r="G26" s="24"/>
      <c r="H26" s="18"/>
      <c r="I26" s="17" t="s">
        <v>41</v>
      </c>
      <c r="J26" s="19">
        <f t="shared" si="0"/>
        <v>1</v>
      </c>
      <c r="K26" s="20" t="s">
        <v>48</v>
      </c>
      <c r="L26" s="20" t="s">
        <v>8</v>
      </c>
      <c r="M26" s="31"/>
      <c r="N26" s="35">
        <f t="shared" si="1"/>
        <v>0</v>
      </c>
      <c r="O26" s="25"/>
      <c r="P26" s="26"/>
      <c r="Q26" s="25"/>
      <c r="R26" s="25"/>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52">
        <f t="shared" si="2"/>
        <v>0</v>
      </c>
      <c r="BB26" s="52">
        <f t="shared" si="3"/>
        <v>0</v>
      </c>
      <c r="BC26" s="21" t="e">
        <f t="shared" ca="1" si="4"/>
        <v>#NAME?</v>
      </c>
      <c r="IE26" s="23"/>
      <c r="IF26" s="23"/>
      <c r="IG26" s="23"/>
      <c r="IH26" s="23"/>
      <c r="II26" s="23"/>
    </row>
    <row r="27" spans="1:243" s="22" customFormat="1" ht="29.25" customHeight="1" thickBot="1" x14ac:dyDescent="0.3">
      <c r="A27" s="36">
        <v>140</v>
      </c>
      <c r="B27" s="57" t="s">
        <v>67</v>
      </c>
      <c r="C27" s="16"/>
      <c r="D27" s="56">
        <v>1</v>
      </c>
      <c r="E27" s="37" t="s">
        <v>40</v>
      </c>
      <c r="F27" s="34"/>
      <c r="G27" s="24"/>
      <c r="H27" s="18"/>
      <c r="I27" s="17" t="s">
        <v>41</v>
      </c>
      <c r="J27" s="19">
        <f t="shared" si="0"/>
        <v>1</v>
      </c>
      <c r="K27" s="20" t="s">
        <v>48</v>
      </c>
      <c r="L27" s="20" t="s">
        <v>8</v>
      </c>
      <c r="M27" s="31"/>
      <c r="N27" s="35">
        <f t="shared" si="1"/>
        <v>0</v>
      </c>
      <c r="O27" s="25"/>
      <c r="P27" s="26"/>
      <c r="Q27" s="25"/>
      <c r="R27" s="25"/>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52">
        <f t="shared" si="2"/>
        <v>0</v>
      </c>
      <c r="BB27" s="52">
        <f t="shared" si="3"/>
        <v>0</v>
      </c>
      <c r="BC27" s="21" t="e">
        <f t="shared" ca="1" si="4"/>
        <v>#NAME?</v>
      </c>
      <c r="IE27" s="23"/>
      <c r="IF27" s="23"/>
      <c r="IG27" s="23"/>
      <c r="IH27" s="23"/>
      <c r="II27" s="23"/>
    </row>
    <row r="28" spans="1:243" s="22" customFormat="1" ht="29.25" customHeight="1" thickBot="1" x14ac:dyDescent="0.3">
      <c r="A28" s="36">
        <v>150</v>
      </c>
      <c r="B28" s="57" t="s">
        <v>68</v>
      </c>
      <c r="C28" s="16"/>
      <c r="D28" s="56">
        <v>1</v>
      </c>
      <c r="E28" s="37" t="s">
        <v>40</v>
      </c>
      <c r="F28" s="34"/>
      <c r="G28" s="24"/>
      <c r="H28" s="18"/>
      <c r="I28" s="17" t="s">
        <v>41</v>
      </c>
      <c r="J28" s="19">
        <f t="shared" si="0"/>
        <v>1</v>
      </c>
      <c r="K28" s="20" t="s">
        <v>48</v>
      </c>
      <c r="L28" s="20" t="s">
        <v>8</v>
      </c>
      <c r="M28" s="31"/>
      <c r="N28" s="35">
        <f t="shared" si="1"/>
        <v>0</v>
      </c>
      <c r="O28" s="25"/>
      <c r="P28" s="26"/>
      <c r="Q28" s="25"/>
      <c r="R28" s="25"/>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52">
        <f t="shared" si="2"/>
        <v>0</v>
      </c>
      <c r="BB28" s="52">
        <f t="shared" si="3"/>
        <v>0</v>
      </c>
      <c r="BC28" s="21" t="e">
        <f t="shared" ca="1" si="4"/>
        <v>#NAME?</v>
      </c>
      <c r="IE28" s="23"/>
      <c r="IF28" s="23"/>
      <c r="IG28" s="23"/>
      <c r="IH28" s="23"/>
      <c r="II28" s="23"/>
    </row>
    <row r="29" spans="1:243" s="22" customFormat="1" ht="29.25" customHeight="1" thickBot="1" x14ac:dyDescent="0.3">
      <c r="A29" s="36">
        <v>160</v>
      </c>
      <c r="B29" s="57" t="s">
        <v>69</v>
      </c>
      <c r="C29" s="16"/>
      <c r="D29" s="56">
        <v>15</v>
      </c>
      <c r="E29" s="37" t="s">
        <v>40</v>
      </c>
      <c r="F29" s="34"/>
      <c r="G29" s="24"/>
      <c r="H29" s="18"/>
      <c r="I29" s="17" t="s">
        <v>41</v>
      </c>
      <c r="J29" s="19">
        <f t="shared" si="0"/>
        <v>1</v>
      </c>
      <c r="K29" s="20" t="s">
        <v>48</v>
      </c>
      <c r="L29" s="20" t="s">
        <v>8</v>
      </c>
      <c r="M29" s="31"/>
      <c r="N29" s="35">
        <f t="shared" si="1"/>
        <v>0</v>
      </c>
      <c r="O29" s="25"/>
      <c r="P29" s="26"/>
      <c r="Q29" s="25"/>
      <c r="R29" s="25"/>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52">
        <f t="shared" si="2"/>
        <v>0</v>
      </c>
      <c r="BB29" s="52">
        <f t="shared" si="3"/>
        <v>0</v>
      </c>
      <c r="BC29" s="21" t="e">
        <f t="shared" ca="1" si="4"/>
        <v>#NAME?</v>
      </c>
      <c r="IE29" s="23"/>
      <c r="IF29" s="23"/>
      <c r="IG29" s="23"/>
      <c r="IH29" s="23"/>
      <c r="II29" s="23"/>
    </row>
    <row r="30" spans="1:243" s="22" customFormat="1" ht="29.25" customHeight="1" thickBot="1" x14ac:dyDescent="0.3">
      <c r="A30" s="36">
        <v>170</v>
      </c>
      <c r="B30" s="57" t="s">
        <v>70</v>
      </c>
      <c r="C30" s="16"/>
      <c r="D30" s="56">
        <v>16</v>
      </c>
      <c r="E30" s="37" t="s">
        <v>40</v>
      </c>
      <c r="F30" s="34"/>
      <c r="G30" s="24"/>
      <c r="H30" s="18"/>
      <c r="I30" s="17" t="s">
        <v>41</v>
      </c>
      <c r="J30" s="19">
        <f t="shared" si="0"/>
        <v>1</v>
      </c>
      <c r="K30" s="20" t="s">
        <v>48</v>
      </c>
      <c r="L30" s="20" t="s">
        <v>8</v>
      </c>
      <c r="M30" s="31"/>
      <c r="N30" s="35">
        <f t="shared" si="1"/>
        <v>0</v>
      </c>
      <c r="O30" s="25"/>
      <c r="P30" s="26"/>
      <c r="Q30" s="25"/>
      <c r="R30" s="25"/>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52">
        <f t="shared" si="2"/>
        <v>0</v>
      </c>
      <c r="BB30" s="52">
        <f t="shared" si="3"/>
        <v>0</v>
      </c>
      <c r="BC30" s="21" t="e">
        <f t="shared" ca="1" si="4"/>
        <v>#NAME?</v>
      </c>
      <c r="IE30" s="23"/>
      <c r="IF30" s="23"/>
      <c r="IG30" s="23"/>
      <c r="IH30" s="23"/>
      <c r="II30" s="23"/>
    </row>
    <row r="31" spans="1:243" s="22" customFormat="1" ht="36" customHeight="1" thickBot="1" x14ac:dyDescent="0.3">
      <c r="A31" s="36">
        <v>180</v>
      </c>
      <c r="B31" s="57" t="s">
        <v>71</v>
      </c>
      <c r="C31" s="16"/>
      <c r="D31" s="56">
        <v>40</v>
      </c>
      <c r="E31" s="37" t="s">
        <v>40</v>
      </c>
      <c r="F31" s="34"/>
      <c r="G31" s="24"/>
      <c r="H31" s="18"/>
      <c r="I31" s="17" t="s">
        <v>41</v>
      </c>
      <c r="J31" s="19">
        <f t="shared" si="0"/>
        <v>1</v>
      </c>
      <c r="K31" s="20" t="s">
        <v>48</v>
      </c>
      <c r="L31" s="20" t="s">
        <v>8</v>
      </c>
      <c r="M31" s="31"/>
      <c r="N31" s="35">
        <f t="shared" si="1"/>
        <v>0</v>
      </c>
      <c r="O31" s="25"/>
      <c r="P31" s="26"/>
      <c r="Q31" s="25"/>
      <c r="R31" s="25"/>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52">
        <f t="shared" si="2"/>
        <v>0</v>
      </c>
      <c r="BB31" s="52">
        <f t="shared" si="3"/>
        <v>0</v>
      </c>
      <c r="BC31" s="21" t="e">
        <f t="shared" ca="1" si="4"/>
        <v>#NAME?</v>
      </c>
      <c r="IE31" s="23"/>
      <c r="IF31" s="23"/>
      <c r="IG31" s="23"/>
      <c r="IH31" s="23"/>
      <c r="II31" s="23"/>
    </row>
    <row r="32" spans="1:243" s="22" customFormat="1" ht="22.5" customHeight="1" thickBot="1" x14ac:dyDescent="0.3">
      <c r="A32" s="36">
        <v>190</v>
      </c>
      <c r="B32" s="57" t="s">
        <v>72</v>
      </c>
      <c r="C32" s="16"/>
      <c r="D32" s="56">
        <v>4</v>
      </c>
      <c r="E32" s="37" t="s">
        <v>40</v>
      </c>
      <c r="F32" s="34"/>
      <c r="G32" s="24"/>
      <c r="H32" s="18"/>
      <c r="I32" s="17" t="s">
        <v>41</v>
      </c>
      <c r="J32" s="19">
        <f t="shared" si="0"/>
        <v>1</v>
      </c>
      <c r="K32" s="20" t="s">
        <v>48</v>
      </c>
      <c r="L32" s="20" t="s">
        <v>8</v>
      </c>
      <c r="M32" s="31"/>
      <c r="N32" s="35">
        <f t="shared" si="1"/>
        <v>0</v>
      </c>
      <c r="O32" s="25"/>
      <c r="P32" s="26"/>
      <c r="Q32" s="25"/>
      <c r="R32" s="25"/>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52">
        <f t="shared" si="2"/>
        <v>0</v>
      </c>
      <c r="BB32" s="52">
        <f t="shared" si="3"/>
        <v>0</v>
      </c>
      <c r="BC32" s="21" t="e">
        <f t="shared" ca="1" si="4"/>
        <v>#NAME?</v>
      </c>
      <c r="IE32" s="23"/>
      <c r="IF32" s="23"/>
      <c r="IG32" s="23"/>
      <c r="IH32" s="23"/>
      <c r="II32" s="23"/>
    </row>
    <row r="33" spans="1:243" s="22" customFormat="1" ht="22.5" customHeight="1" thickBot="1" x14ac:dyDescent="0.3">
      <c r="A33" s="36">
        <v>200</v>
      </c>
      <c r="B33" s="57" t="s">
        <v>73</v>
      </c>
      <c r="C33" s="16"/>
      <c r="D33" s="56">
        <v>4</v>
      </c>
      <c r="E33" s="37" t="s">
        <v>40</v>
      </c>
      <c r="F33" s="34"/>
      <c r="G33" s="24"/>
      <c r="H33" s="18"/>
      <c r="I33" s="17" t="s">
        <v>41</v>
      </c>
      <c r="J33" s="19">
        <f t="shared" si="0"/>
        <v>1</v>
      </c>
      <c r="K33" s="20" t="s">
        <v>48</v>
      </c>
      <c r="L33" s="20" t="s">
        <v>8</v>
      </c>
      <c r="M33" s="31"/>
      <c r="N33" s="35">
        <f t="shared" si="1"/>
        <v>0</v>
      </c>
      <c r="O33" s="25"/>
      <c r="P33" s="26"/>
      <c r="Q33" s="25"/>
      <c r="R33" s="25"/>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52">
        <f t="shared" si="2"/>
        <v>0</v>
      </c>
      <c r="BB33" s="52">
        <f t="shared" si="3"/>
        <v>0</v>
      </c>
      <c r="BC33" s="21" t="e">
        <f t="shared" ca="1" si="4"/>
        <v>#NAME?</v>
      </c>
      <c r="IE33" s="23"/>
      <c r="IF33" s="23"/>
      <c r="IG33" s="23"/>
      <c r="IH33" s="23"/>
      <c r="II33" s="23"/>
    </row>
    <row r="34" spans="1:243" s="22" customFormat="1" ht="40.5" customHeight="1" thickBot="1" x14ac:dyDescent="0.3">
      <c r="A34" s="36">
        <v>210</v>
      </c>
      <c r="B34" s="57" t="s">
        <v>74</v>
      </c>
      <c r="C34" s="16"/>
      <c r="D34" s="56">
        <v>44</v>
      </c>
      <c r="E34" s="37" t="s">
        <v>40</v>
      </c>
      <c r="F34" s="34"/>
      <c r="G34" s="24"/>
      <c r="H34" s="18"/>
      <c r="I34" s="17" t="s">
        <v>41</v>
      </c>
      <c r="J34" s="19">
        <f t="shared" si="0"/>
        <v>1</v>
      </c>
      <c r="K34" s="20" t="s">
        <v>48</v>
      </c>
      <c r="L34" s="20" t="s">
        <v>8</v>
      </c>
      <c r="M34" s="31"/>
      <c r="N34" s="35">
        <f t="shared" si="1"/>
        <v>0</v>
      </c>
      <c r="O34" s="25"/>
      <c r="P34" s="26"/>
      <c r="Q34" s="25"/>
      <c r="R34" s="25"/>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52">
        <f t="shared" si="2"/>
        <v>0</v>
      </c>
      <c r="BB34" s="52">
        <f t="shared" si="3"/>
        <v>0</v>
      </c>
      <c r="BC34" s="21" t="e">
        <f t="shared" ca="1" si="4"/>
        <v>#NAME?</v>
      </c>
      <c r="IE34" s="23"/>
      <c r="IF34" s="23"/>
      <c r="IG34" s="23"/>
      <c r="IH34" s="23"/>
      <c r="II34" s="23"/>
    </row>
    <row r="35" spans="1:243" s="22" customFormat="1" ht="27.75" customHeight="1" thickBot="1" x14ac:dyDescent="0.3">
      <c r="A35" s="36">
        <v>220</v>
      </c>
      <c r="B35" s="57" t="s">
        <v>75</v>
      </c>
      <c r="C35" s="16"/>
      <c r="D35" s="56">
        <v>3</v>
      </c>
      <c r="E35" s="37" t="s">
        <v>40</v>
      </c>
      <c r="F35" s="34"/>
      <c r="G35" s="24"/>
      <c r="H35" s="18"/>
      <c r="I35" s="17" t="s">
        <v>41</v>
      </c>
      <c r="J35" s="19">
        <f t="shared" si="0"/>
        <v>1</v>
      </c>
      <c r="K35" s="20" t="s">
        <v>48</v>
      </c>
      <c r="L35" s="20" t="s">
        <v>8</v>
      </c>
      <c r="M35" s="31"/>
      <c r="N35" s="35">
        <f t="shared" si="1"/>
        <v>0</v>
      </c>
      <c r="O35" s="25"/>
      <c r="P35" s="26"/>
      <c r="Q35" s="25"/>
      <c r="R35" s="25"/>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52">
        <f t="shared" si="2"/>
        <v>0</v>
      </c>
      <c r="BB35" s="52">
        <f t="shared" si="3"/>
        <v>0</v>
      </c>
      <c r="BC35" s="21" t="e">
        <f t="shared" ca="1" si="4"/>
        <v>#NAME?</v>
      </c>
      <c r="IE35" s="23"/>
      <c r="IF35" s="23"/>
      <c r="IG35" s="23"/>
      <c r="IH35" s="23"/>
      <c r="II35" s="23"/>
    </row>
    <row r="36" spans="1:243" s="22" customFormat="1" ht="27.75" customHeight="1" thickBot="1" x14ac:dyDescent="0.3">
      <c r="A36" s="36">
        <v>230</v>
      </c>
      <c r="B36" s="57" t="s">
        <v>76</v>
      </c>
      <c r="C36" s="16"/>
      <c r="D36" s="56">
        <v>4</v>
      </c>
      <c r="E36" s="37" t="s">
        <v>40</v>
      </c>
      <c r="F36" s="34"/>
      <c r="G36" s="24"/>
      <c r="H36" s="18"/>
      <c r="I36" s="17" t="s">
        <v>41</v>
      </c>
      <c r="J36" s="19">
        <f t="shared" si="0"/>
        <v>1</v>
      </c>
      <c r="K36" s="20" t="s">
        <v>48</v>
      </c>
      <c r="L36" s="20" t="s">
        <v>8</v>
      </c>
      <c r="M36" s="31"/>
      <c r="N36" s="35">
        <f t="shared" si="1"/>
        <v>0</v>
      </c>
      <c r="O36" s="25"/>
      <c r="P36" s="26"/>
      <c r="Q36" s="25"/>
      <c r="R36" s="25"/>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52">
        <f t="shared" si="2"/>
        <v>0</v>
      </c>
      <c r="BB36" s="52">
        <f t="shared" si="3"/>
        <v>0</v>
      </c>
      <c r="BC36" s="21" t="e">
        <f t="shared" ca="1" si="4"/>
        <v>#NAME?</v>
      </c>
      <c r="IE36" s="23"/>
      <c r="IF36" s="23"/>
      <c r="IG36" s="23"/>
      <c r="IH36" s="23"/>
      <c r="II36" s="23"/>
    </row>
    <row r="37" spans="1:243" s="22" customFormat="1" ht="27.75" customHeight="1" thickBot="1" x14ac:dyDescent="0.3">
      <c r="A37" s="36">
        <v>240</v>
      </c>
      <c r="B37" s="57" t="s">
        <v>77</v>
      </c>
      <c r="C37" s="16"/>
      <c r="D37" s="56">
        <v>250</v>
      </c>
      <c r="E37" s="37" t="s">
        <v>40</v>
      </c>
      <c r="F37" s="34"/>
      <c r="G37" s="24"/>
      <c r="H37" s="18"/>
      <c r="I37" s="17" t="s">
        <v>41</v>
      </c>
      <c r="J37" s="19">
        <f t="shared" si="0"/>
        <v>1</v>
      </c>
      <c r="K37" s="20" t="s">
        <v>48</v>
      </c>
      <c r="L37" s="20" t="s">
        <v>8</v>
      </c>
      <c r="M37" s="31"/>
      <c r="N37" s="35">
        <f t="shared" si="1"/>
        <v>0</v>
      </c>
      <c r="O37" s="25"/>
      <c r="P37" s="26"/>
      <c r="Q37" s="25"/>
      <c r="R37" s="25"/>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52">
        <f t="shared" si="2"/>
        <v>0</v>
      </c>
      <c r="BB37" s="52">
        <f t="shared" si="3"/>
        <v>0</v>
      </c>
      <c r="BC37" s="21" t="e">
        <f t="shared" ca="1" si="4"/>
        <v>#NAME?</v>
      </c>
      <c r="IE37" s="23"/>
      <c r="IF37" s="23"/>
      <c r="IG37" s="23"/>
      <c r="IH37" s="23"/>
      <c r="II37" s="23"/>
    </row>
    <row r="38" spans="1:243" s="22" customFormat="1" ht="27.75" customHeight="1" thickBot="1" x14ac:dyDescent="0.3">
      <c r="A38" s="36">
        <v>250</v>
      </c>
      <c r="B38" s="57" t="s">
        <v>78</v>
      </c>
      <c r="C38" s="16"/>
      <c r="D38" s="56">
        <v>8</v>
      </c>
      <c r="E38" s="37" t="s">
        <v>40</v>
      </c>
      <c r="F38" s="34"/>
      <c r="G38" s="24"/>
      <c r="H38" s="18"/>
      <c r="I38" s="17" t="s">
        <v>41</v>
      </c>
      <c r="J38" s="19">
        <f t="shared" si="0"/>
        <v>1</v>
      </c>
      <c r="K38" s="20" t="s">
        <v>48</v>
      </c>
      <c r="L38" s="20" t="s">
        <v>8</v>
      </c>
      <c r="M38" s="31"/>
      <c r="N38" s="35">
        <f t="shared" si="1"/>
        <v>0</v>
      </c>
      <c r="O38" s="25"/>
      <c r="P38" s="26"/>
      <c r="Q38" s="25"/>
      <c r="R38" s="25"/>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52">
        <f t="shared" si="2"/>
        <v>0</v>
      </c>
      <c r="BB38" s="52">
        <f t="shared" si="3"/>
        <v>0</v>
      </c>
      <c r="BC38" s="21" t="e">
        <f t="shared" ca="1" si="4"/>
        <v>#NAME?</v>
      </c>
      <c r="IE38" s="23"/>
      <c r="IF38" s="23"/>
      <c r="IG38" s="23"/>
      <c r="IH38" s="23"/>
      <c r="II38" s="23"/>
    </row>
    <row r="39" spans="1:243" s="22" customFormat="1" ht="31.5" customHeight="1" thickBot="1" x14ac:dyDescent="0.3">
      <c r="A39" s="36">
        <v>260</v>
      </c>
      <c r="B39" s="57" t="s">
        <v>79</v>
      </c>
      <c r="C39" s="16"/>
      <c r="D39" s="56">
        <v>16</v>
      </c>
      <c r="E39" s="37" t="s">
        <v>40</v>
      </c>
      <c r="F39" s="34"/>
      <c r="G39" s="24"/>
      <c r="H39" s="18"/>
      <c r="I39" s="17" t="s">
        <v>41</v>
      </c>
      <c r="J39" s="19">
        <f t="shared" si="0"/>
        <v>1</v>
      </c>
      <c r="K39" s="20" t="s">
        <v>48</v>
      </c>
      <c r="L39" s="20" t="s">
        <v>8</v>
      </c>
      <c r="M39" s="31"/>
      <c r="N39" s="35">
        <f t="shared" si="1"/>
        <v>0</v>
      </c>
      <c r="O39" s="25"/>
      <c r="P39" s="26"/>
      <c r="Q39" s="25"/>
      <c r="R39" s="25"/>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52">
        <f t="shared" si="2"/>
        <v>0</v>
      </c>
      <c r="BB39" s="52">
        <f t="shared" si="3"/>
        <v>0</v>
      </c>
      <c r="BC39" s="21" t="e">
        <f t="shared" ca="1" si="4"/>
        <v>#NAME?</v>
      </c>
      <c r="IE39" s="23"/>
      <c r="IF39" s="23"/>
      <c r="IG39" s="23"/>
      <c r="IH39" s="23"/>
      <c r="II39" s="23"/>
    </row>
    <row r="40" spans="1:243" s="22" customFormat="1" ht="33" customHeight="1" thickBot="1" x14ac:dyDescent="0.3">
      <c r="A40" s="36">
        <v>270</v>
      </c>
      <c r="B40" s="57" t="s">
        <v>80</v>
      </c>
      <c r="C40" s="16"/>
      <c r="D40" s="56">
        <v>100</v>
      </c>
      <c r="E40" s="37" t="s">
        <v>40</v>
      </c>
      <c r="F40" s="34"/>
      <c r="G40" s="24"/>
      <c r="H40" s="18"/>
      <c r="I40" s="17" t="s">
        <v>41</v>
      </c>
      <c r="J40" s="19">
        <f t="shared" si="0"/>
        <v>1</v>
      </c>
      <c r="K40" s="20" t="s">
        <v>48</v>
      </c>
      <c r="L40" s="20" t="s">
        <v>8</v>
      </c>
      <c r="M40" s="31"/>
      <c r="N40" s="35">
        <f t="shared" si="1"/>
        <v>0</v>
      </c>
      <c r="O40" s="25"/>
      <c r="P40" s="26"/>
      <c r="Q40" s="25"/>
      <c r="R40" s="25"/>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52">
        <f t="shared" si="2"/>
        <v>0</v>
      </c>
      <c r="BB40" s="52">
        <f t="shared" si="3"/>
        <v>0</v>
      </c>
      <c r="BC40" s="21" t="e">
        <f t="shared" ca="1" si="4"/>
        <v>#NAME?</v>
      </c>
      <c r="IE40" s="23"/>
      <c r="IF40" s="23"/>
      <c r="IG40" s="23"/>
      <c r="IH40" s="23"/>
      <c r="II40" s="23"/>
    </row>
    <row r="41" spans="1:243" s="22" customFormat="1" ht="23.25" customHeight="1" thickBot="1" x14ac:dyDescent="0.3">
      <c r="A41" s="36">
        <v>280</v>
      </c>
      <c r="B41" s="57" t="s">
        <v>81</v>
      </c>
      <c r="C41" s="16"/>
      <c r="D41" s="56">
        <v>100</v>
      </c>
      <c r="E41" s="37" t="s">
        <v>40</v>
      </c>
      <c r="F41" s="34"/>
      <c r="G41" s="24"/>
      <c r="H41" s="18"/>
      <c r="I41" s="17" t="s">
        <v>41</v>
      </c>
      <c r="J41" s="19">
        <f t="shared" si="0"/>
        <v>1</v>
      </c>
      <c r="K41" s="20" t="s">
        <v>48</v>
      </c>
      <c r="L41" s="20" t="s">
        <v>8</v>
      </c>
      <c r="M41" s="31"/>
      <c r="N41" s="35">
        <f t="shared" si="1"/>
        <v>0</v>
      </c>
      <c r="O41" s="25"/>
      <c r="P41" s="26"/>
      <c r="Q41" s="25"/>
      <c r="R41" s="25"/>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52">
        <f t="shared" si="2"/>
        <v>0</v>
      </c>
      <c r="BB41" s="52">
        <f t="shared" si="3"/>
        <v>0</v>
      </c>
      <c r="BC41" s="21" t="e">
        <f t="shared" ca="1" si="4"/>
        <v>#NAME?</v>
      </c>
      <c r="IE41" s="23"/>
      <c r="IF41" s="23"/>
      <c r="IG41" s="23"/>
      <c r="IH41" s="23"/>
      <c r="II41" s="23"/>
    </row>
    <row r="42" spans="1:243" s="22" customFormat="1" ht="25.5" customHeight="1" thickBot="1" x14ac:dyDescent="0.3">
      <c r="A42" s="36">
        <v>290</v>
      </c>
      <c r="B42" s="57" t="s">
        <v>82</v>
      </c>
      <c r="C42" s="16"/>
      <c r="D42" s="56">
        <v>150</v>
      </c>
      <c r="E42" s="37" t="s">
        <v>40</v>
      </c>
      <c r="F42" s="34"/>
      <c r="G42" s="24"/>
      <c r="H42" s="18"/>
      <c r="I42" s="17" t="s">
        <v>41</v>
      </c>
      <c r="J42" s="19">
        <f t="shared" si="0"/>
        <v>1</v>
      </c>
      <c r="K42" s="20" t="s">
        <v>48</v>
      </c>
      <c r="L42" s="20" t="s">
        <v>8</v>
      </c>
      <c r="M42" s="31"/>
      <c r="N42" s="35">
        <f t="shared" si="1"/>
        <v>0</v>
      </c>
      <c r="O42" s="25"/>
      <c r="P42" s="26"/>
      <c r="Q42" s="25"/>
      <c r="R42" s="25"/>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52">
        <f t="shared" si="2"/>
        <v>0</v>
      </c>
      <c r="BB42" s="52">
        <f t="shared" si="3"/>
        <v>0</v>
      </c>
      <c r="BC42" s="21" t="e">
        <f t="shared" ca="1" si="4"/>
        <v>#NAME?</v>
      </c>
      <c r="IE42" s="23"/>
      <c r="IF42" s="23"/>
      <c r="IG42" s="23"/>
      <c r="IH42" s="23"/>
      <c r="II42" s="23"/>
    </row>
    <row r="43" spans="1:243" s="22" customFormat="1" ht="24" customHeight="1" thickBot="1" x14ac:dyDescent="0.3">
      <c r="A43" s="36">
        <v>300</v>
      </c>
      <c r="B43" s="58" t="s">
        <v>83</v>
      </c>
      <c r="C43" s="16"/>
      <c r="D43" s="56">
        <v>120</v>
      </c>
      <c r="E43" s="37" t="s">
        <v>40</v>
      </c>
      <c r="F43" s="34"/>
      <c r="G43" s="24"/>
      <c r="H43" s="18"/>
      <c r="I43" s="17" t="s">
        <v>41</v>
      </c>
      <c r="J43" s="19">
        <f t="shared" si="0"/>
        <v>1</v>
      </c>
      <c r="K43" s="20" t="s">
        <v>48</v>
      </c>
      <c r="L43" s="20" t="s">
        <v>8</v>
      </c>
      <c r="M43" s="31"/>
      <c r="N43" s="35">
        <f t="shared" si="1"/>
        <v>0</v>
      </c>
      <c r="O43" s="25"/>
      <c r="P43" s="26"/>
      <c r="Q43" s="25"/>
      <c r="R43" s="25"/>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52">
        <f t="shared" si="2"/>
        <v>0</v>
      </c>
      <c r="BB43" s="52">
        <f t="shared" si="3"/>
        <v>0</v>
      </c>
      <c r="BC43" s="21" t="e">
        <f t="shared" ca="1" si="4"/>
        <v>#NAME?</v>
      </c>
      <c r="IE43" s="23"/>
      <c r="IF43" s="23"/>
      <c r="IG43" s="23"/>
      <c r="IH43" s="23"/>
      <c r="II43" s="23"/>
    </row>
    <row r="44" spans="1:243" s="22" customFormat="1" ht="42" customHeight="1" thickBot="1" x14ac:dyDescent="0.3">
      <c r="A44" s="36">
        <v>310</v>
      </c>
      <c r="B44" s="57" t="s">
        <v>54</v>
      </c>
      <c r="C44" s="16"/>
      <c r="D44" s="56">
        <v>37</v>
      </c>
      <c r="E44" s="37" t="s">
        <v>40</v>
      </c>
      <c r="F44" s="34"/>
      <c r="G44" s="24"/>
      <c r="H44" s="18"/>
      <c r="I44" s="17" t="s">
        <v>41</v>
      </c>
      <c r="J44" s="19">
        <f t="shared" si="0"/>
        <v>1</v>
      </c>
      <c r="K44" s="20" t="s">
        <v>48</v>
      </c>
      <c r="L44" s="20" t="s">
        <v>8</v>
      </c>
      <c r="M44" s="31"/>
      <c r="N44" s="35">
        <f t="shared" si="1"/>
        <v>0</v>
      </c>
      <c r="O44" s="25"/>
      <c r="P44" s="26"/>
      <c r="Q44" s="25"/>
      <c r="R44" s="25"/>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52">
        <f t="shared" si="2"/>
        <v>0</v>
      </c>
      <c r="BB44" s="52">
        <f t="shared" si="3"/>
        <v>0</v>
      </c>
      <c r="BC44" s="21" t="e">
        <f t="shared" ca="1" si="4"/>
        <v>#NAME?</v>
      </c>
      <c r="IE44" s="23"/>
      <c r="IF44" s="23"/>
      <c r="IG44" s="23"/>
      <c r="IH44" s="23"/>
      <c r="II44" s="23"/>
    </row>
    <row r="45" spans="1:243" s="22" customFormat="1" ht="24" customHeight="1" thickBot="1" x14ac:dyDescent="0.3">
      <c r="A45" s="36">
        <v>320</v>
      </c>
      <c r="B45" s="57" t="s">
        <v>55</v>
      </c>
      <c r="C45" s="16"/>
      <c r="D45" s="56">
        <v>2</v>
      </c>
      <c r="E45" s="37" t="s">
        <v>40</v>
      </c>
      <c r="F45" s="34"/>
      <c r="G45" s="24"/>
      <c r="H45" s="18"/>
      <c r="I45" s="17" t="s">
        <v>41</v>
      </c>
      <c r="J45" s="19">
        <f t="shared" si="0"/>
        <v>1</v>
      </c>
      <c r="K45" s="20" t="s">
        <v>48</v>
      </c>
      <c r="L45" s="20" t="s">
        <v>8</v>
      </c>
      <c r="M45" s="31"/>
      <c r="N45" s="35">
        <f t="shared" si="1"/>
        <v>0</v>
      </c>
      <c r="O45" s="25"/>
      <c r="P45" s="26"/>
      <c r="Q45" s="25"/>
      <c r="R45" s="25"/>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52">
        <f t="shared" si="2"/>
        <v>0</v>
      </c>
      <c r="BB45" s="52">
        <f t="shared" si="3"/>
        <v>0</v>
      </c>
      <c r="BC45" s="21" t="e">
        <f t="shared" ca="1" si="4"/>
        <v>#NAME?</v>
      </c>
      <c r="IE45" s="23"/>
      <c r="IF45" s="23"/>
      <c r="IG45" s="23"/>
      <c r="IH45" s="23"/>
      <c r="II45" s="23"/>
    </row>
    <row r="46" spans="1:243" s="22" customFormat="1" ht="32.25" customHeight="1" thickBot="1" x14ac:dyDescent="0.3">
      <c r="A46" s="36">
        <v>330</v>
      </c>
      <c r="B46" s="57" t="s">
        <v>56</v>
      </c>
      <c r="C46" s="16"/>
      <c r="D46" s="56">
        <v>27</v>
      </c>
      <c r="E46" s="37" t="s">
        <v>40</v>
      </c>
      <c r="F46" s="34"/>
      <c r="G46" s="24"/>
      <c r="H46" s="18"/>
      <c r="I46" s="17" t="s">
        <v>41</v>
      </c>
      <c r="J46" s="19">
        <f t="shared" si="0"/>
        <v>1</v>
      </c>
      <c r="K46" s="20" t="s">
        <v>48</v>
      </c>
      <c r="L46" s="20" t="s">
        <v>8</v>
      </c>
      <c r="M46" s="31"/>
      <c r="N46" s="35">
        <f t="shared" si="1"/>
        <v>0</v>
      </c>
      <c r="O46" s="25"/>
      <c r="P46" s="26"/>
      <c r="Q46" s="25"/>
      <c r="R46" s="25"/>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52">
        <f t="shared" si="2"/>
        <v>0</v>
      </c>
      <c r="BB46" s="52">
        <f t="shared" si="3"/>
        <v>0</v>
      </c>
      <c r="BC46" s="21" t="e">
        <f t="shared" ca="1" si="4"/>
        <v>#NAME?</v>
      </c>
      <c r="IE46" s="23"/>
      <c r="IF46" s="23"/>
      <c r="IG46" s="23"/>
      <c r="IH46" s="23"/>
      <c r="II46" s="23"/>
    </row>
    <row r="47" spans="1:243" s="22" customFormat="1" ht="24" customHeight="1" thickBot="1" x14ac:dyDescent="0.3">
      <c r="A47" s="36">
        <v>340</v>
      </c>
      <c r="B47" s="57" t="s">
        <v>57</v>
      </c>
      <c r="C47" s="16"/>
      <c r="D47" s="56">
        <v>12</v>
      </c>
      <c r="E47" s="37" t="s">
        <v>40</v>
      </c>
      <c r="F47" s="34"/>
      <c r="G47" s="24"/>
      <c r="H47" s="18"/>
      <c r="I47" s="17" t="s">
        <v>41</v>
      </c>
      <c r="J47" s="19">
        <f t="shared" si="0"/>
        <v>1</v>
      </c>
      <c r="K47" s="20" t="s">
        <v>48</v>
      </c>
      <c r="L47" s="20" t="s">
        <v>8</v>
      </c>
      <c r="M47" s="31"/>
      <c r="N47" s="35">
        <f t="shared" si="1"/>
        <v>0</v>
      </c>
      <c r="O47" s="25"/>
      <c r="P47" s="26"/>
      <c r="Q47" s="25"/>
      <c r="R47" s="25"/>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52">
        <f t="shared" si="2"/>
        <v>0</v>
      </c>
      <c r="BB47" s="52">
        <f t="shared" si="3"/>
        <v>0</v>
      </c>
      <c r="BC47" s="21" t="e">
        <f t="shared" ca="1" si="4"/>
        <v>#NAME?</v>
      </c>
      <c r="IE47" s="23"/>
      <c r="IF47" s="23"/>
      <c r="IG47" s="23"/>
      <c r="IH47" s="23"/>
      <c r="II47" s="23"/>
    </row>
    <row r="48" spans="1:243" s="22" customFormat="1" ht="24" customHeight="1" thickBot="1" x14ac:dyDescent="0.3">
      <c r="A48" s="36">
        <v>350</v>
      </c>
      <c r="B48" s="57" t="s">
        <v>58</v>
      </c>
      <c r="C48" s="16"/>
      <c r="D48" s="56">
        <v>4</v>
      </c>
      <c r="E48" s="37" t="s">
        <v>40</v>
      </c>
      <c r="F48" s="34"/>
      <c r="G48" s="24"/>
      <c r="H48" s="18"/>
      <c r="I48" s="17" t="s">
        <v>41</v>
      </c>
      <c r="J48" s="19">
        <f t="shared" si="0"/>
        <v>1</v>
      </c>
      <c r="K48" s="20" t="s">
        <v>48</v>
      </c>
      <c r="L48" s="20" t="s">
        <v>8</v>
      </c>
      <c r="M48" s="31"/>
      <c r="N48" s="35">
        <f t="shared" si="1"/>
        <v>0</v>
      </c>
      <c r="O48" s="25"/>
      <c r="P48" s="26"/>
      <c r="Q48" s="25"/>
      <c r="R48" s="25"/>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52">
        <f t="shared" si="2"/>
        <v>0</v>
      </c>
      <c r="BB48" s="52">
        <f t="shared" si="3"/>
        <v>0</v>
      </c>
      <c r="BC48" s="21" t="e">
        <f t="shared" ca="1" si="4"/>
        <v>#NAME?</v>
      </c>
      <c r="IE48" s="23"/>
      <c r="IF48" s="23"/>
      <c r="IG48" s="23"/>
      <c r="IH48" s="23"/>
      <c r="II48" s="23"/>
    </row>
    <row r="49" spans="1:243" s="22" customFormat="1" ht="24" customHeight="1" thickBot="1" x14ac:dyDescent="0.3">
      <c r="A49" s="36">
        <v>360</v>
      </c>
      <c r="B49" s="57" t="s">
        <v>59</v>
      </c>
      <c r="C49" s="16"/>
      <c r="D49" s="56">
        <v>6</v>
      </c>
      <c r="E49" s="37" t="s">
        <v>40</v>
      </c>
      <c r="F49" s="34"/>
      <c r="G49" s="24"/>
      <c r="H49" s="18"/>
      <c r="I49" s="17" t="s">
        <v>41</v>
      </c>
      <c r="J49" s="19">
        <f t="shared" si="0"/>
        <v>1</v>
      </c>
      <c r="K49" s="20" t="s">
        <v>48</v>
      </c>
      <c r="L49" s="20" t="s">
        <v>8</v>
      </c>
      <c r="M49" s="31"/>
      <c r="N49" s="35">
        <f t="shared" si="1"/>
        <v>0</v>
      </c>
      <c r="O49" s="25"/>
      <c r="P49" s="26"/>
      <c r="Q49" s="25"/>
      <c r="R49" s="25"/>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52">
        <f t="shared" si="2"/>
        <v>0</v>
      </c>
      <c r="BB49" s="52">
        <f t="shared" si="3"/>
        <v>0</v>
      </c>
      <c r="BC49" s="21" t="e">
        <f t="shared" ca="1" si="4"/>
        <v>#NAME?</v>
      </c>
      <c r="IE49" s="23"/>
      <c r="IF49" s="23"/>
      <c r="IG49" s="23"/>
      <c r="IH49" s="23"/>
      <c r="II49" s="23"/>
    </row>
    <row r="50" spans="1:243" s="22" customFormat="1" ht="24" customHeight="1" thickBot="1" x14ac:dyDescent="0.3">
      <c r="A50" s="36">
        <v>370</v>
      </c>
      <c r="B50" s="57" t="s">
        <v>61</v>
      </c>
      <c r="C50" s="16"/>
      <c r="D50" s="56">
        <v>6</v>
      </c>
      <c r="E50" s="37" t="s">
        <v>40</v>
      </c>
      <c r="F50" s="34"/>
      <c r="G50" s="24"/>
      <c r="H50" s="18"/>
      <c r="I50" s="17" t="s">
        <v>41</v>
      </c>
      <c r="J50" s="19">
        <f t="shared" si="0"/>
        <v>1</v>
      </c>
      <c r="K50" s="20" t="s">
        <v>48</v>
      </c>
      <c r="L50" s="20" t="s">
        <v>8</v>
      </c>
      <c r="M50" s="31"/>
      <c r="N50" s="35">
        <f t="shared" si="1"/>
        <v>0</v>
      </c>
      <c r="O50" s="25"/>
      <c r="P50" s="26"/>
      <c r="Q50" s="25"/>
      <c r="R50" s="25"/>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52">
        <f t="shared" si="2"/>
        <v>0</v>
      </c>
      <c r="BB50" s="52">
        <f t="shared" si="3"/>
        <v>0</v>
      </c>
      <c r="BC50" s="21" t="e">
        <f t="shared" ca="1" si="4"/>
        <v>#NAME?</v>
      </c>
      <c r="IE50" s="23"/>
      <c r="IF50" s="23"/>
      <c r="IG50" s="23"/>
      <c r="IH50" s="23"/>
      <c r="II50" s="23"/>
    </row>
    <row r="51" spans="1:243" s="22" customFormat="1" ht="24" customHeight="1" thickBot="1" x14ac:dyDescent="0.3">
      <c r="A51" s="36">
        <v>380</v>
      </c>
      <c r="B51" s="57" t="s">
        <v>62</v>
      </c>
      <c r="C51" s="16"/>
      <c r="D51" s="56">
        <v>4</v>
      </c>
      <c r="E51" s="37" t="s">
        <v>40</v>
      </c>
      <c r="F51" s="34"/>
      <c r="G51" s="24"/>
      <c r="H51" s="18"/>
      <c r="I51" s="17" t="s">
        <v>41</v>
      </c>
      <c r="J51" s="19">
        <f t="shared" si="0"/>
        <v>1</v>
      </c>
      <c r="K51" s="20" t="s">
        <v>48</v>
      </c>
      <c r="L51" s="20" t="s">
        <v>8</v>
      </c>
      <c r="M51" s="31"/>
      <c r="N51" s="35">
        <f t="shared" si="1"/>
        <v>0</v>
      </c>
      <c r="O51" s="25"/>
      <c r="P51" s="26"/>
      <c r="Q51" s="25"/>
      <c r="R51" s="25"/>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52">
        <f t="shared" si="2"/>
        <v>0</v>
      </c>
      <c r="BB51" s="52">
        <f t="shared" si="3"/>
        <v>0</v>
      </c>
      <c r="BC51" s="21" t="e">
        <f t="shared" ca="1" si="4"/>
        <v>#NAME?</v>
      </c>
      <c r="IE51" s="23"/>
      <c r="IF51" s="23"/>
      <c r="IG51" s="23"/>
      <c r="IH51" s="23"/>
      <c r="II51" s="23"/>
    </row>
    <row r="52" spans="1:243" s="22" customFormat="1" ht="24" customHeight="1" thickBot="1" x14ac:dyDescent="0.3">
      <c r="A52" s="36">
        <v>390</v>
      </c>
      <c r="B52" s="57" t="s">
        <v>63</v>
      </c>
      <c r="C52" s="16"/>
      <c r="D52" s="56">
        <v>3</v>
      </c>
      <c r="E52" s="37" t="s">
        <v>40</v>
      </c>
      <c r="F52" s="34"/>
      <c r="G52" s="24"/>
      <c r="H52" s="18"/>
      <c r="I52" s="17" t="s">
        <v>41</v>
      </c>
      <c r="J52" s="19">
        <f t="shared" si="0"/>
        <v>1</v>
      </c>
      <c r="K52" s="20" t="s">
        <v>48</v>
      </c>
      <c r="L52" s="20" t="s">
        <v>8</v>
      </c>
      <c r="M52" s="31"/>
      <c r="N52" s="35">
        <f t="shared" si="1"/>
        <v>0</v>
      </c>
      <c r="O52" s="25"/>
      <c r="P52" s="26"/>
      <c r="Q52" s="25"/>
      <c r="R52" s="25"/>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52">
        <f t="shared" si="2"/>
        <v>0</v>
      </c>
      <c r="BB52" s="52">
        <f t="shared" si="3"/>
        <v>0</v>
      </c>
      <c r="BC52" s="21" t="e">
        <f t="shared" ca="1" si="4"/>
        <v>#NAME?</v>
      </c>
      <c r="IE52" s="23"/>
      <c r="IF52" s="23"/>
      <c r="IG52" s="23"/>
      <c r="IH52" s="23"/>
      <c r="II52" s="23"/>
    </row>
    <row r="53" spans="1:243" s="22" customFormat="1" ht="24" customHeight="1" thickBot="1" x14ac:dyDescent="0.3">
      <c r="A53" s="36">
        <v>400</v>
      </c>
      <c r="B53" s="57" t="s">
        <v>64</v>
      </c>
      <c r="C53" s="16"/>
      <c r="D53" s="56">
        <v>3</v>
      </c>
      <c r="E53" s="37" t="s">
        <v>40</v>
      </c>
      <c r="F53" s="34"/>
      <c r="G53" s="24"/>
      <c r="H53" s="18"/>
      <c r="I53" s="17" t="s">
        <v>41</v>
      </c>
      <c r="J53" s="19">
        <f t="shared" si="0"/>
        <v>1</v>
      </c>
      <c r="K53" s="20" t="s">
        <v>48</v>
      </c>
      <c r="L53" s="20" t="s">
        <v>8</v>
      </c>
      <c r="M53" s="31"/>
      <c r="N53" s="35">
        <f t="shared" si="1"/>
        <v>0</v>
      </c>
      <c r="O53" s="25"/>
      <c r="P53" s="26"/>
      <c r="Q53" s="25"/>
      <c r="R53" s="25"/>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52">
        <f t="shared" si="2"/>
        <v>0</v>
      </c>
      <c r="BB53" s="52">
        <f t="shared" si="3"/>
        <v>0</v>
      </c>
      <c r="BC53" s="21" t="e">
        <f t="shared" ca="1" si="4"/>
        <v>#NAME?</v>
      </c>
      <c r="IE53" s="23"/>
      <c r="IF53" s="23"/>
      <c r="IG53" s="23"/>
      <c r="IH53" s="23"/>
      <c r="II53" s="23"/>
    </row>
    <row r="54" spans="1:243" s="22" customFormat="1" ht="24" customHeight="1" thickBot="1" x14ac:dyDescent="0.3">
      <c r="A54" s="36">
        <v>410</v>
      </c>
      <c r="B54" s="57" t="s">
        <v>69</v>
      </c>
      <c r="C54" s="16"/>
      <c r="D54" s="56">
        <v>10</v>
      </c>
      <c r="E54" s="37" t="s">
        <v>40</v>
      </c>
      <c r="F54" s="34"/>
      <c r="G54" s="24"/>
      <c r="H54" s="18"/>
      <c r="I54" s="17" t="s">
        <v>41</v>
      </c>
      <c r="J54" s="19">
        <f t="shared" si="0"/>
        <v>1</v>
      </c>
      <c r="K54" s="20" t="s">
        <v>48</v>
      </c>
      <c r="L54" s="20" t="s">
        <v>8</v>
      </c>
      <c r="M54" s="31"/>
      <c r="N54" s="35">
        <f t="shared" si="1"/>
        <v>0</v>
      </c>
      <c r="O54" s="25"/>
      <c r="P54" s="26"/>
      <c r="Q54" s="25"/>
      <c r="R54" s="25"/>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52">
        <f t="shared" si="2"/>
        <v>0</v>
      </c>
      <c r="BB54" s="52">
        <f t="shared" si="3"/>
        <v>0</v>
      </c>
      <c r="BC54" s="21" t="e">
        <f t="shared" ca="1" si="4"/>
        <v>#NAME?</v>
      </c>
      <c r="IE54" s="23"/>
      <c r="IF54" s="23"/>
      <c r="IG54" s="23"/>
      <c r="IH54" s="23"/>
      <c r="II54" s="23"/>
    </row>
    <row r="55" spans="1:243" s="22" customFormat="1" ht="24" customHeight="1" thickBot="1" x14ac:dyDescent="0.3">
      <c r="A55" s="36">
        <v>420</v>
      </c>
      <c r="B55" s="57" t="s">
        <v>70</v>
      </c>
      <c r="C55" s="16"/>
      <c r="D55" s="56">
        <v>16</v>
      </c>
      <c r="E55" s="37" t="s">
        <v>40</v>
      </c>
      <c r="F55" s="34"/>
      <c r="G55" s="24"/>
      <c r="H55" s="18"/>
      <c r="I55" s="17" t="s">
        <v>41</v>
      </c>
      <c r="J55" s="19">
        <f t="shared" si="0"/>
        <v>1</v>
      </c>
      <c r="K55" s="20" t="s">
        <v>48</v>
      </c>
      <c r="L55" s="20" t="s">
        <v>8</v>
      </c>
      <c r="M55" s="31"/>
      <c r="N55" s="35">
        <f t="shared" si="1"/>
        <v>0</v>
      </c>
      <c r="O55" s="25"/>
      <c r="P55" s="26"/>
      <c r="Q55" s="25"/>
      <c r="R55" s="25"/>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52">
        <f t="shared" si="2"/>
        <v>0</v>
      </c>
      <c r="BB55" s="52">
        <f t="shared" si="3"/>
        <v>0</v>
      </c>
      <c r="BC55" s="21" t="e">
        <f t="shared" ca="1" si="4"/>
        <v>#NAME?</v>
      </c>
      <c r="IE55" s="23"/>
      <c r="IF55" s="23"/>
      <c r="IG55" s="23"/>
      <c r="IH55" s="23"/>
      <c r="II55" s="23"/>
    </row>
    <row r="56" spans="1:243" s="22" customFormat="1" ht="31.5" customHeight="1" thickBot="1" x14ac:dyDescent="0.3">
      <c r="A56" s="36">
        <v>430</v>
      </c>
      <c r="B56" s="57" t="s">
        <v>71</v>
      </c>
      <c r="C56" s="16"/>
      <c r="D56" s="56">
        <v>8</v>
      </c>
      <c r="E56" s="37" t="s">
        <v>40</v>
      </c>
      <c r="F56" s="34"/>
      <c r="G56" s="24"/>
      <c r="H56" s="18"/>
      <c r="I56" s="17" t="s">
        <v>41</v>
      </c>
      <c r="J56" s="19">
        <f t="shared" si="0"/>
        <v>1</v>
      </c>
      <c r="K56" s="20" t="s">
        <v>48</v>
      </c>
      <c r="L56" s="20" t="s">
        <v>8</v>
      </c>
      <c r="M56" s="31"/>
      <c r="N56" s="35">
        <f t="shared" si="1"/>
        <v>0</v>
      </c>
      <c r="O56" s="25"/>
      <c r="P56" s="26"/>
      <c r="Q56" s="25"/>
      <c r="R56" s="25"/>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52">
        <f t="shared" si="2"/>
        <v>0</v>
      </c>
      <c r="BB56" s="52">
        <f t="shared" si="3"/>
        <v>0</v>
      </c>
      <c r="BC56" s="21" t="e">
        <f t="shared" ca="1" si="4"/>
        <v>#NAME?</v>
      </c>
      <c r="IE56" s="23"/>
      <c r="IF56" s="23"/>
      <c r="IG56" s="23"/>
      <c r="IH56" s="23"/>
      <c r="II56" s="23"/>
    </row>
    <row r="57" spans="1:243" s="22" customFormat="1" ht="24" customHeight="1" thickBot="1" x14ac:dyDescent="0.3">
      <c r="A57" s="36">
        <v>440</v>
      </c>
      <c r="B57" s="57" t="s">
        <v>84</v>
      </c>
      <c r="C57" s="16"/>
      <c r="D57" s="56">
        <v>4</v>
      </c>
      <c r="E57" s="37" t="s">
        <v>40</v>
      </c>
      <c r="F57" s="34"/>
      <c r="G57" s="24"/>
      <c r="H57" s="18"/>
      <c r="I57" s="17" t="s">
        <v>41</v>
      </c>
      <c r="J57" s="19">
        <f t="shared" si="0"/>
        <v>1</v>
      </c>
      <c r="K57" s="20" t="s">
        <v>48</v>
      </c>
      <c r="L57" s="20" t="s">
        <v>8</v>
      </c>
      <c r="M57" s="31"/>
      <c r="N57" s="35">
        <f t="shared" si="1"/>
        <v>0</v>
      </c>
      <c r="O57" s="25"/>
      <c r="P57" s="26"/>
      <c r="Q57" s="25"/>
      <c r="R57" s="25"/>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52">
        <f t="shared" si="2"/>
        <v>0</v>
      </c>
      <c r="BB57" s="52">
        <f t="shared" si="3"/>
        <v>0</v>
      </c>
      <c r="BC57" s="21" t="e">
        <f t="shared" ca="1" si="4"/>
        <v>#NAME?</v>
      </c>
      <c r="IE57" s="23"/>
      <c r="IF57" s="23"/>
      <c r="IG57" s="23"/>
      <c r="IH57" s="23"/>
      <c r="II57" s="23"/>
    </row>
    <row r="58" spans="1:243" s="22" customFormat="1" ht="24" customHeight="1" thickBot="1" x14ac:dyDescent="0.3">
      <c r="A58" s="36">
        <v>450</v>
      </c>
      <c r="B58" s="57" t="s">
        <v>85</v>
      </c>
      <c r="C58" s="16"/>
      <c r="D58" s="56">
        <v>4</v>
      </c>
      <c r="E58" s="37" t="s">
        <v>40</v>
      </c>
      <c r="F58" s="34"/>
      <c r="G58" s="24"/>
      <c r="H58" s="18"/>
      <c r="I58" s="17" t="s">
        <v>41</v>
      </c>
      <c r="J58" s="19">
        <f t="shared" si="0"/>
        <v>1</v>
      </c>
      <c r="K58" s="20" t="s">
        <v>48</v>
      </c>
      <c r="L58" s="20" t="s">
        <v>8</v>
      </c>
      <c r="M58" s="31"/>
      <c r="N58" s="35">
        <f t="shared" si="1"/>
        <v>0</v>
      </c>
      <c r="O58" s="25"/>
      <c r="P58" s="26"/>
      <c r="Q58" s="25"/>
      <c r="R58" s="25"/>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52">
        <f t="shared" si="2"/>
        <v>0</v>
      </c>
      <c r="BB58" s="52">
        <f t="shared" si="3"/>
        <v>0</v>
      </c>
      <c r="BC58" s="21" t="e">
        <f t="shared" ca="1" si="4"/>
        <v>#NAME?</v>
      </c>
      <c r="IE58" s="23"/>
      <c r="IF58" s="23"/>
      <c r="IG58" s="23"/>
      <c r="IH58" s="23"/>
      <c r="II58" s="23"/>
    </row>
    <row r="59" spans="1:243" s="22" customFormat="1" ht="51.75" customHeight="1" thickBot="1" x14ac:dyDescent="0.3">
      <c r="A59" s="36">
        <v>460</v>
      </c>
      <c r="B59" s="57" t="s">
        <v>74</v>
      </c>
      <c r="C59" s="16"/>
      <c r="D59" s="56">
        <v>24</v>
      </c>
      <c r="E59" s="37" t="s">
        <v>40</v>
      </c>
      <c r="F59" s="34"/>
      <c r="G59" s="24"/>
      <c r="H59" s="18"/>
      <c r="I59" s="17" t="s">
        <v>41</v>
      </c>
      <c r="J59" s="19">
        <f t="shared" si="0"/>
        <v>1</v>
      </c>
      <c r="K59" s="20" t="s">
        <v>48</v>
      </c>
      <c r="L59" s="20" t="s">
        <v>8</v>
      </c>
      <c r="M59" s="31"/>
      <c r="N59" s="35">
        <f t="shared" si="1"/>
        <v>0</v>
      </c>
      <c r="O59" s="25"/>
      <c r="P59" s="26"/>
      <c r="Q59" s="25"/>
      <c r="R59" s="25"/>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52">
        <f t="shared" si="2"/>
        <v>0</v>
      </c>
      <c r="BB59" s="52">
        <f t="shared" si="3"/>
        <v>0</v>
      </c>
      <c r="BC59" s="21" t="e">
        <f t="shared" ca="1" si="4"/>
        <v>#NAME?</v>
      </c>
      <c r="IE59" s="23"/>
      <c r="IF59" s="23"/>
      <c r="IG59" s="23"/>
      <c r="IH59" s="23"/>
      <c r="II59" s="23"/>
    </row>
    <row r="60" spans="1:243" s="22" customFormat="1" ht="51.75" customHeight="1" thickBot="1" x14ac:dyDescent="0.3">
      <c r="A60" s="36">
        <v>470</v>
      </c>
      <c r="B60" s="57" t="s">
        <v>86</v>
      </c>
      <c r="C60" s="16"/>
      <c r="D60" s="56">
        <v>14</v>
      </c>
      <c r="E60" s="37" t="s">
        <v>40</v>
      </c>
      <c r="F60" s="34"/>
      <c r="G60" s="24"/>
      <c r="H60" s="18"/>
      <c r="I60" s="17" t="s">
        <v>41</v>
      </c>
      <c r="J60" s="19">
        <f t="shared" si="0"/>
        <v>1</v>
      </c>
      <c r="K60" s="20" t="s">
        <v>48</v>
      </c>
      <c r="L60" s="20" t="s">
        <v>8</v>
      </c>
      <c r="M60" s="31"/>
      <c r="N60" s="35">
        <f t="shared" si="1"/>
        <v>0</v>
      </c>
      <c r="O60" s="25"/>
      <c r="P60" s="26"/>
      <c r="Q60" s="25"/>
      <c r="R60" s="25"/>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52">
        <f t="shared" si="2"/>
        <v>0</v>
      </c>
      <c r="BB60" s="52">
        <f t="shared" si="3"/>
        <v>0</v>
      </c>
      <c r="BC60" s="21" t="e">
        <f t="shared" ca="1" si="4"/>
        <v>#NAME?</v>
      </c>
      <c r="IE60" s="23"/>
      <c r="IF60" s="23"/>
      <c r="IG60" s="23"/>
      <c r="IH60" s="23"/>
      <c r="II60" s="23"/>
    </row>
    <row r="61" spans="1:243" s="22" customFormat="1" ht="35.25" customHeight="1" thickBot="1" x14ac:dyDescent="0.3">
      <c r="A61" s="36">
        <v>480</v>
      </c>
      <c r="B61" s="57" t="s">
        <v>87</v>
      </c>
      <c r="C61" s="16"/>
      <c r="D61" s="56">
        <v>10</v>
      </c>
      <c r="E61" s="37" t="s">
        <v>40</v>
      </c>
      <c r="F61" s="34"/>
      <c r="G61" s="24"/>
      <c r="H61" s="18"/>
      <c r="I61" s="17" t="s">
        <v>41</v>
      </c>
      <c r="J61" s="19">
        <f t="shared" si="0"/>
        <v>1</v>
      </c>
      <c r="K61" s="20" t="s">
        <v>48</v>
      </c>
      <c r="L61" s="20" t="s">
        <v>8</v>
      </c>
      <c r="M61" s="31"/>
      <c r="N61" s="35">
        <f t="shared" si="1"/>
        <v>0</v>
      </c>
      <c r="O61" s="25"/>
      <c r="P61" s="26"/>
      <c r="Q61" s="25"/>
      <c r="R61" s="25"/>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52">
        <f t="shared" si="2"/>
        <v>0</v>
      </c>
      <c r="BB61" s="52">
        <f t="shared" si="3"/>
        <v>0</v>
      </c>
      <c r="BC61" s="21" t="e">
        <f t="shared" ca="1" si="4"/>
        <v>#NAME?</v>
      </c>
      <c r="IE61" s="23"/>
      <c r="IF61" s="23"/>
      <c r="IG61" s="23"/>
      <c r="IH61" s="23"/>
      <c r="II61" s="23"/>
    </row>
    <row r="62" spans="1:243" s="22" customFormat="1" ht="35.25" customHeight="1" thickBot="1" x14ac:dyDescent="0.3">
      <c r="A62" s="36">
        <v>490</v>
      </c>
      <c r="B62" s="57" t="s">
        <v>88</v>
      </c>
      <c r="C62" s="16"/>
      <c r="D62" s="56">
        <v>8</v>
      </c>
      <c r="E62" s="37" t="s">
        <v>40</v>
      </c>
      <c r="F62" s="34"/>
      <c r="G62" s="24"/>
      <c r="H62" s="18"/>
      <c r="I62" s="17" t="s">
        <v>41</v>
      </c>
      <c r="J62" s="19">
        <f t="shared" si="0"/>
        <v>1</v>
      </c>
      <c r="K62" s="20" t="s">
        <v>48</v>
      </c>
      <c r="L62" s="20" t="s">
        <v>8</v>
      </c>
      <c r="M62" s="31"/>
      <c r="N62" s="35">
        <f t="shared" si="1"/>
        <v>0</v>
      </c>
      <c r="O62" s="25"/>
      <c r="P62" s="26"/>
      <c r="Q62" s="25"/>
      <c r="R62" s="25"/>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52">
        <f t="shared" si="2"/>
        <v>0</v>
      </c>
      <c r="BB62" s="52">
        <f t="shared" si="3"/>
        <v>0</v>
      </c>
      <c r="BC62" s="21" t="e">
        <f t="shared" ca="1" si="4"/>
        <v>#NAME?</v>
      </c>
      <c r="IE62" s="23"/>
      <c r="IF62" s="23"/>
      <c r="IG62" s="23"/>
      <c r="IH62" s="23"/>
      <c r="II62" s="23"/>
    </row>
    <row r="63" spans="1:243" s="22" customFormat="1" ht="41.25" customHeight="1" thickBot="1" x14ac:dyDescent="0.3">
      <c r="A63" s="36">
        <v>500</v>
      </c>
      <c r="B63" s="57" t="s">
        <v>89</v>
      </c>
      <c r="C63" s="16"/>
      <c r="D63" s="56">
        <v>10</v>
      </c>
      <c r="E63" s="37" t="s">
        <v>40</v>
      </c>
      <c r="F63" s="34"/>
      <c r="G63" s="24"/>
      <c r="H63" s="18"/>
      <c r="I63" s="17" t="s">
        <v>41</v>
      </c>
      <c r="J63" s="19">
        <f t="shared" si="0"/>
        <v>1</v>
      </c>
      <c r="K63" s="20" t="s">
        <v>48</v>
      </c>
      <c r="L63" s="20" t="s">
        <v>8</v>
      </c>
      <c r="M63" s="31"/>
      <c r="N63" s="35">
        <f t="shared" si="1"/>
        <v>0</v>
      </c>
      <c r="O63" s="25"/>
      <c r="P63" s="26"/>
      <c r="Q63" s="25"/>
      <c r="R63" s="25"/>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52">
        <f t="shared" si="2"/>
        <v>0</v>
      </c>
      <c r="BB63" s="52">
        <f t="shared" si="3"/>
        <v>0</v>
      </c>
      <c r="BC63" s="21" t="e">
        <f t="shared" ca="1" si="4"/>
        <v>#NAME?</v>
      </c>
      <c r="IE63" s="23"/>
      <c r="IF63" s="23"/>
      <c r="IG63" s="23"/>
      <c r="IH63" s="23"/>
      <c r="II63" s="23"/>
    </row>
    <row r="64" spans="1:243" s="22" customFormat="1" ht="33" customHeight="1" thickBot="1" x14ac:dyDescent="0.3">
      <c r="A64" s="36">
        <v>510</v>
      </c>
      <c r="B64" s="57" t="s">
        <v>90</v>
      </c>
      <c r="C64" s="16"/>
      <c r="D64" s="56">
        <v>10</v>
      </c>
      <c r="E64" s="37" t="s">
        <v>40</v>
      </c>
      <c r="F64" s="34"/>
      <c r="G64" s="24"/>
      <c r="H64" s="18"/>
      <c r="I64" s="17" t="s">
        <v>41</v>
      </c>
      <c r="J64" s="19">
        <f t="shared" si="0"/>
        <v>1</v>
      </c>
      <c r="K64" s="20" t="s">
        <v>48</v>
      </c>
      <c r="L64" s="20" t="s">
        <v>8</v>
      </c>
      <c r="M64" s="31"/>
      <c r="N64" s="35">
        <f t="shared" si="1"/>
        <v>0</v>
      </c>
      <c r="O64" s="25"/>
      <c r="P64" s="26"/>
      <c r="Q64" s="25"/>
      <c r="R64" s="25"/>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52">
        <f t="shared" si="2"/>
        <v>0</v>
      </c>
      <c r="BB64" s="52">
        <f t="shared" si="3"/>
        <v>0</v>
      </c>
      <c r="BC64" s="21" t="e">
        <f t="shared" ca="1" si="4"/>
        <v>#NAME?</v>
      </c>
      <c r="IE64" s="23"/>
      <c r="IF64" s="23"/>
      <c r="IG64" s="23"/>
      <c r="IH64" s="23"/>
      <c r="II64" s="23"/>
    </row>
    <row r="65" spans="1:243" s="22" customFormat="1" ht="36.75" customHeight="1" thickBot="1" x14ac:dyDescent="0.3">
      <c r="A65" s="36">
        <v>520</v>
      </c>
      <c r="B65" s="57" t="s">
        <v>91</v>
      </c>
      <c r="C65" s="16"/>
      <c r="D65" s="56">
        <v>10</v>
      </c>
      <c r="E65" s="37" t="s">
        <v>40</v>
      </c>
      <c r="F65" s="34"/>
      <c r="G65" s="24"/>
      <c r="H65" s="18"/>
      <c r="I65" s="17" t="s">
        <v>41</v>
      </c>
      <c r="J65" s="19">
        <f t="shared" si="0"/>
        <v>1</v>
      </c>
      <c r="K65" s="20" t="s">
        <v>48</v>
      </c>
      <c r="L65" s="20" t="s">
        <v>8</v>
      </c>
      <c r="M65" s="31"/>
      <c r="N65" s="35">
        <f t="shared" si="1"/>
        <v>0</v>
      </c>
      <c r="O65" s="25"/>
      <c r="P65" s="26"/>
      <c r="Q65" s="25"/>
      <c r="R65" s="25"/>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52">
        <f t="shared" si="2"/>
        <v>0</v>
      </c>
      <c r="BB65" s="52">
        <f t="shared" si="3"/>
        <v>0</v>
      </c>
      <c r="BC65" s="21" t="e">
        <f t="shared" ca="1" si="4"/>
        <v>#NAME?</v>
      </c>
      <c r="IE65" s="23"/>
      <c r="IF65" s="23"/>
      <c r="IG65" s="23"/>
      <c r="IH65" s="23"/>
      <c r="II65" s="23"/>
    </row>
    <row r="66" spans="1:243" s="22" customFormat="1" ht="24" customHeight="1" thickBot="1" x14ac:dyDescent="0.3">
      <c r="A66" s="36">
        <v>530</v>
      </c>
      <c r="B66" s="57" t="s">
        <v>92</v>
      </c>
      <c r="C66" s="16"/>
      <c r="D66" s="56">
        <v>2</v>
      </c>
      <c r="E66" s="37" t="s">
        <v>40</v>
      </c>
      <c r="F66" s="34"/>
      <c r="G66" s="24"/>
      <c r="H66" s="18"/>
      <c r="I66" s="17" t="s">
        <v>41</v>
      </c>
      <c r="J66" s="19">
        <f t="shared" si="0"/>
        <v>1</v>
      </c>
      <c r="K66" s="20" t="s">
        <v>48</v>
      </c>
      <c r="L66" s="20" t="s">
        <v>8</v>
      </c>
      <c r="M66" s="31"/>
      <c r="N66" s="35">
        <f t="shared" si="1"/>
        <v>0</v>
      </c>
      <c r="O66" s="25"/>
      <c r="P66" s="26"/>
      <c r="Q66" s="25"/>
      <c r="R66" s="25"/>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52">
        <f t="shared" si="2"/>
        <v>0</v>
      </c>
      <c r="BB66" s="52">
        <f t="shared" si="3"/>
        <v>0</v>
      </c>
      <c r="BC66" s="21" t="e">
        <f t="shared" ca="1" si="4"/>
        <v>#NAME?</v>
      </c>
      <c r="IE66" s="23"/>
      <c r="IF66" s="23"/>
      <c r="IG66" s="23"/>
      <c r="IH66" s="23"/>
      <c r="II66" s="23"/>
    </row>
    <row r="67" spans="1:243" s="22" customFormat="1" ht="24" customHeight="1" thickBot="1" x14ac:dyDescent="0.3">
      <c r="A67" s="36">
        <v>540</v>
      </c>
      <c r="B67" s="57" t="s">
        <v>93</v>
      </c>
      <c r="C67" s="16"/>
      <c r="D67" s="56">
        <v>2</v>
      </c>
      <c r="E67" s="37" t="s">
        <v>40</v>
      </c>
      <c r="F67" s="34"/>
      <c r="G67" s="24"/>
      <c r="H67" s="18"/>
      <c r="I67" s="17" t="s">
        <v>41</v>
      </c>
      <c r="J67" s="19">
        <f t="shared" si="0"/>
        <v>1</v>
      </c>
      <c r="K67" s="20" t="s">
        <v>48</v>
      </c>
      <c r="L67" s="20" t="s">
        <v>8</v>
      </c>
      <c r="M67" s="31"/>
      <c r="N67" s="35">
        <f t="shared" si="1"/>
        <v>0</v>
      </c>
      <c r="O67" s="25"/>
      <c r="P67" s="26"/>
      <c r="Q67" s="25"/>
      <c r="R67" s="25"/>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52">
        <f t="shared" si="2"/>
        <v>0</v>
      </c>
      <c r="BB67" s="52">
        <f t="shared" si="3"/>
        <v>0</v>
      </c>
      <c r="BC67" s="21" t="e">
        <f t="shared" ca="1" si="4"/>
        <v>#NAME?</v>
      </c>
      <c r="IE67" s="23"/>
      <c r="IF67" s="23"/>
      <c r="IG67" s="23"/>
      <c r="IH67" s="23"/>
      <c r="II67" s="23"/>
    </row>
    <row r="68" spans="1:243" s="22" customFormat="1" ht="24" customHeight="1" thickBot="1" x14ac:dyDescent="0.3">
      <c r="A68" s="36">
        <v>550</v>
      </c>
      <c r="B68" s="57" t="s">
        <v>94</v>
      </c>
      <c r="C68" s="16"/>
      <c r="D68" s="56">
        <v>32</v>
      </c>
      <c r="E68" s="37" t="s">
        <v>40</v>
      </c>
      <c r="F68" s="34"/>
      <c r="G68" s="24"/>
      <c r="H68" s="18"/>
      <c r="I68" s="17" t="s">
        <v>41</v>
      </c>
      <c r="J68" s="19">
        <f t="shared" si="0"/>
        <v>1</v>
      </c>
      <c r="K68" s="20" t="s">
        <v>48</v>
      </c>
      <c r="L68" s="20" t="s">
        <v>8</v>
      </c>
      <c r="M68" s="31"/>
      <c r="N68" s="35">
        <f t="shared" si="1"/>
        <v>0</v>
      </c>
      <c r="O68" s="25"/>
      <c r="P68" s="26"/>
      <c r="Q68" s="25"/>
      <c r="R68" s="25"/>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52">
        <f t="shared" si="2"/>
        <v>0</v>
      </c>
      <c r="BB68" s="52">
        <f t="shared" si="3"/>
        <v>0</v>
      </c>
      <c r="BC68" s="21" t="e">
        <f t="shared" ca="1" si="4"/>
        <v>#NAME?</v>
      </c>
      <c r="IE68" s="23"/>
      <c r="IF68" s="23"/>
      <c r="IG68" s="23"/>
      <c r="IH68" s="23"/>
      <c r="II68" s="23"/>
    </row>
    <row r="69" spans="1:243" s="22" customFormat="1" ht="28.5" customHeight="1" thickBot="1" x14ac:dyDescent="0.3">
      <c r="A69" s="36">
        <v>560</v>
      </c>
      <c r="B69" s="57" t="s">
        <v>95</v>
      </c>
      <c r="C69" s="16"/>
      <c r="D69" s="56">
        <v>50</v>
      </c>
      <c r="E69" s="37" t="s">
        <v>40</v>
      </c>
      <c r="F69" s="34"/>
      <c r="G69" s="24"/>
      <c r="H69" s="18"/>
      <c r="I69" s="17" t="s">
        <v>41</v>
      </c>
      <c r="J69" s="19">
        <f t="shared" si="0"/>
        <v>1</v>
      </c>
      <c r="K69" s="20" t="s">
        <v>48</v>
      </c>
      <c r="L69" s="20" t="s">
        <v>8</v>
      </c>
      <c r="M69" s="31"/>
      <c r="N69" s="35">
        <f t="shared" si="1"/>
        <v>0</v>
      </c>
      <c r="O69" s="25"/>
      <c r="P69" s="26"/>
      <c r="Q69" s="25"/>
      <c r="R69" s="25"/>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52">
        <f t="shared" si="2"/>
        <v>0</v>
      </c>
      <c r="BB69" s="52">
        <f t="shared" si="3"/>
        <v>0</v>
      </c>
      <c r="BC69" s="21" t="e">
        <f t="shared" ca="1" si="4"/>
        <v>#NAME?</v>
      </c>
      <c r="IE69" s="23"/>
      <c r="IF69" s="23"/>
      <c r="IG69" s="23"/>
      <c r="IH69" s="23"/>
      <c r="II69" s="23"/>
    </row>
    <row r="70" spans="1:243" s="22" customFormat="1" ht="21.75" customHeight="1" thickBot="1" x14ac:dyDescent="0.3">
      <c r="A70" s="36">
        <v>570</v>
      </c>
      <c r="B70" s="57" t="s">
        <v>96</v>
      </c>
      <c r="C70" s="16"/>
      <c r="D70" s="56">
        <v>100</v>
      </c>
      <c r="E70" s="37" t="s">
        <v>40</v>
      </c>
      <c r="F70" s="34"/>
      <c r="G70" s="24"/>
      <c r="H70" s="18"/>
      <c r="I70" s="17" t="s">
        <v>41</v>
      </c>
      <c r="J70" s="19">
        <f t="shared" si="0"/>
        <v>1</v>
      </c>
      <c r="K70" s="20" t="s">
        <v>48</v>
      </c>
      <c r="L70" s="20" t="s">
        <v>8</v>
      </c>
      <c r="M70" s="31"/>
      <c r="N70" s="35">
        <f t="shared" si="1"/>
        <v>0</v>
      </c>
      <c r="O70" s="25"/>
      <c r="P70" s="26"/>
      <c r="Q70" s="25"/>
      <c r="R70" s="25"/>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52">
        <f t="shared" si="2"/>
        <v>0</v>
      </c>
      <c r="BB70" s="52">
        <f t="shared" si="3"/>
        <v>0</v>
      </c>
      <c r="BC70" s="21" t="e">
        <f t="shared" ca="1" si="4"/>
        <v>#NAME?</v>
      </c>
      <c r="IE70" s="23"/>
      <c r="IF70" s="23"/>
      <c r="IG70" s="23"/>
      <c r="IH70" s="23"/>
      <c r="II70" s="23"/>
    </row>
    <row r="71" spans="1:243" s="22" customFormat="1" ht="24.75" customHeight="1" thickBot="1" x14ac:dyDescent="0.3">
      <c r="A71" s="36">
        <v>580</v>
      </c>
      <c r="B71" s="57" t="s">
        <v>97</v>
      </c>
      <c r="C71" s="16"/>
      <c r="D71" s="56">
        <v>50</v>
      </c>
      <c r="E71" s="37" t="s">
        <v>40</v>
      </c>
      <c r="F71" s="34"/>
      <c r="G71" s="24"/>
      <c r="H71" s="18"/>
      <c r="I71" s="17" t="s">
        <v>41</v>
      </c>
      <c r="J71" s="19">
        <f t="shared" si="0"/>
        <v>1</v>
      </c>
      <c r="K71" s="20" t="s">
        <v>48</v>
      </c>
      <c r="L71" s="20" t="s">
        <v>8</v>
      </c>
      <c r="M71" s="31"/>
      <c r="N71" s="35">
        <f t="shared" si="1"/>
        <v>0</v>
      </c>
      <c r="O71" s="25"/>
      <c r="P71" s="26"/>
      <c r="Q71" s="25"/>
      <c r="R71" s="25"/>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52">
        <f t="shared" si="2"/>
        <v>0</v>
      </c>
      <c r="BB71" s="52">
        <f t="shared" si="3"/>
        <v>0</v>
      </c>
      <c r="BC71" s="21" t="e">
        <f t="shared" ca="1" si="4"/>
        <v>#NAME?</v>
      </c>
      <c r="IE71" s="23"/>
      <c r="IF71" s="23"/>
      <c r="IG71" s="23"/>
      <c r="IH71" s="23"/>
      <c r="II71" s="23"/>
    </row>
    <row r="72" spans="1:243" s="22" customFormat="1" ht="23.25" customHeight="1" thickBot="1" x14ac:dyDescent="0.3">
      <c r="A72" s="36">
        <v>590</v>
      </c>
      <c r="B72" s="57" t="s">
        <v>98</v>
      </c>
      <c r="C72" s="16"/>
      <c r="D72" s="56">
        <v>50</v>
      </c>
      <c r="E72" s="37" t="s">
        <v>40</v>
      </c>
      <c r="F72" s="34"/>
      <c r="G72" s="24"/>
      <c r="H72" s="18"/>
      <c r="I72" s="17" t="s">
        <v>41</v>
      </c>
      <c r="J72" s="19">
        <f t="shared" si="0"/>
        <v>1</v>
      </c>
      <c r="K72" s="20" t="s">
        <v>48</v>
      </c>
      <c r="L72" s="20" t="s">
        <v>8</v>
      </c>
      <c r="M72" s="31"/>
      <c r="N72" s="35">
        <f t="shared" si="1"/>
        <v>0</v>
      </c>
      <c r="O72" s="25"/>
      <c r="P72" s="26"/>
      <c r="Q72" s="25"/>
      <c r="R72" s="25"/>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52">
        <f t="shared" si="2"/>
        <v>0</v>
      </c>
      <c r="BB72" s="52">
        <f t="shared" si="3"/>
        <v>0</v>
      </c>
      <c r="BC72" s="21" t="e">
        <f t="shared" ca="1" si="4"/>
        <v>#NAME?</v>
      </c>
      <c r="IE72" s="23"/>
      <c r="IF72" s="23"/>
      <c r="IG72" s="23"/>
      <c r="IH72" s="23"/>
      <c r="II72" s="23"/>
    </row>
    <row r="73" spans="1:243" s="22" customFormat="1" ht="21.75" customHeight="1" thickBot="1" x14ac:dyDescent="0.3">
      <c r="A73" s="36">
        <v>600</v>
      </c>
      <c r="B73" s="57" t="s">
        <v>99</v>
      </c>
      <c r="C73" s="16"/>
      <c r="D73" s="56">
        <v>100</v>
      </c>
      <c r="E73" s="37" t="s">
        <v>40</v>
      </c>
      <c r="F73" s="34"/>
      <c r="G73" s="24"/>
      <c r="H73" s="18"/>
      <c r="I73" s="17" t="s">
        <v>41</v>
      </c>
      <c r="J73" s="19">
        <f t="shared" si="0"/>
        <v>1</v>
      </c>
      <c r="K73" s="20" t="s">
        <v>48</v>
      </c>
      <c r="L73" s="20" t="s">
        <v>8</v>
      </c>
      <c r="M73" s="31"/>
      <c r="N73" s="35">
        <f t="shared" si="1"/>
        <v>0</v>
      </c>
      <c r="O73" s="25"/>
      <c r="P73" s="26"/>
      <c r="Q73" s="25"/>
      <c r="R73" s="25"/>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52">
        <f t="shared" si="2"/>
        <v>0</v>
      </c>
      <c r="BB73" s="52">
        <f t="shared" si="3"/>
        <v>0</v>
      </c>
      <c r="BC73" s="21" t="e">
        <f t="shared" ca="1" si="4"/>
        <v>#NAME?</v>
      </c>
      <c r="IE73" s="23"/>
      <c r="IF73" s="23"/>
      <c r="IG73" s="23"/>
      <c r="IH73" s="23"/>
      <c r="II73" s="23"/>
    </row>
    <row r="74" spans="1:243" s="22" customFormat="1" ht="23.25" customHeight="1" thickBot="1" x14ac:dyDescent="0.3">
      <c r="A74" s="36">
        <v>610</v>
      </c>
      <c r="B74" s="57" t="s">
        <v>100</v>
      </c>
      <c r="C74" s="16"/>
      <c r="D74" s="56">
        <v>75</v>
      </c>
      <c r="E74" s="37" t="s">
        <v>40</v>
      </c>
      <c r="F74" s="34"/>
      <c r="G74" s="24"/>
      <c r="H74" s="18"/>
      <c r="I74" s="17" t="s">
        <v>41</v>
      </c>
      <c r="J74" s="19">
        <f t="shared" si="0"/>
        <v>1</v>
      </c>
      <c r="K74" s="20" t="s">
        <v>48</v>
      </c>
      <c r="L74" s="20" t="s">
        <v>8</v>
      </c>
      <c r="M74" s="31"/>
      <c r="N74" s="35">
        <f t="shared" si="1"/>
        <v>0</v>
      </c>
      <c r="O74" s="25"/>
      <c r="P74" s="26"/>
      <c r="Q74" s="25"/>
      <c r="R74" s="25"/>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52">
        <f t="shared" si="2"/>
        <v>0</v>
      </c>
      <c r="BB74" s="52">
        <f t="shared" si="3"/>
        <v>0</v>
      </c>
      <c r="BC74" s="21" t="e">
        <f t="shared" ca="1" si="4"/>
        <v>#NAME?</v>
      </c>
      <c r="IE74" s="23"/>
      <c r="IF74" s="23"/>
      <c r="IG74" s="23"/>
      <c r="IH74" s="23"/>
      <c r="II74" s="23"/>
    </row>
    <row r="75" spans="1:243" s="22" customFormat="1" ht="22.5" customHeight="1" thickBot="1" x14ac:dyDescent="0.3">
      <c r="A75" s="36">
        <v>620</v>
      </c>
      <c r="B75" s="57" t="s">
        <v>101</v>
      </c>
      <c r="C75" s="16"/>
      <c r="D75" s="56">
        <v>200</v>
      </c>
      <c r="E75" s="37" t="s">
        <v>40</v>
      </c>
      <c r="F75" s="34"/>
      <c r="G75" s="24"/>
      <c r="H75" s="18"/>
      <c r="I75" s="17" t="s">
        <v>41</v>
      </c>
      <c r="J75" s="19">
        <f t="shared" si="0"/>
        <v>1</v>
      </c>
      <c r="K75" s="20" t="s">
        <v>48</v>
      </c>
      <c r="L75" s="20" t="s">
        <v>8</v>
      </c>
      <c r="M75" s="31"/>
      <c r="N75" s="35">
        <f t="shared" si="1"/>
        <v>0</v>
      </c>
      <c r="O75" s="25"/>
      <c r="P75" s="26"/>
      <c r="Q75" s="25"/>
      <c r="R75" s="25"/>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52">
        <f t="shared" si="2"/>
        <v>0</v>
      </c>
      <c r="BB75" s="52">
        <f t="shared" si="3"/>
        <v>0</v>
      </c>
      <c r="BC75" s="21" t="e">
        <f t="shared" ca="1" si="4"/>
        <v>#NAME?</v>
      </c>
      <c r="IE75" s="23"/>
      <c r="IF75" s="23"/>
      <c r="IG75" s="23"/>
      <c r="IH75" s="23"/>
      <c r="II75" s="23"/>
    </row>
    <row r="76" spans="1:243" s="22" customFormat="1" ht="33" customHeight="1" x14ac:dyDescent="0.25">
      <c r="A76" s="27" t="s">
        <v>46</v>
      </c>
      <c r="B76" s="27"/>
      <c r="C76" s="17"/>
      <c r="D76" s="17"/>
      <c r="E76" s="17"/>
      <c r="F76" s="17"/>
      <c r="G76" s="17"/>
      <c r="H76" s="53"/>
      <c r="I76" s="53"/>
      <c r="J76" s="53"/>
      <c r="K76" s="53"/>
      <c r="L76" s="17"/>
      <c r="M76" s="54"/>
      <c r="N76" s="33">
        <f>SUM(N13:N75)</f>
        <v>0</v>
      </c>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33">
        <f>SUM(BA14:BA75)</f>
        <v>0</v>
      </c>
      <c r="BB76" s="33">
        <f>SUM(BB14:BB75)</f>
        <v>0</v>
      </c>
      <c r="BC76" s="21" t="e">
        <f ca="1">SpellNumber($E$2,BB76)</f>
        <v>#NAME?</v>
      </c>
      <c r="IE76" s="23">
        <v>4</v>
      </c>
      <c r="IF76" s="23" t="s">
        <v>43</v>
      </c>
      <c r="IG76" s="23" t="s">
        <v>45</v>
      </c>
      <c r="IH76" s="23">
        <v>10</v>
      </c>
      <c r="II76" s="23" t="s">
        <v>40</v>
      </c>
    </row>
    <row r="77" spans="1:243" s="22" customFormat="1" ht="39" hidden="1" customHeight="1" x14ac:dyDescent="0.25">
      <c r="A77" s="38" t="s">
        <v>50</v>
      </c>
      <c r="B77" s="39"/>
      <c r="C77" s="40"/>
      <c r="D77" s="41"/>
      <c r="E77" s="42" t="s">
        <v>47</v>
      </c>
      <c r="F77" s="43"/>
      <c r="G77" s="44"/>
      <c r="H77" s="45"/>
      <c r="I77" s="45"/>
      <c r="J77" s="45"/>
      <c r="K77" s="46"/>
      <c r="L77" s="47"/>
      <c r="M77" s="48"/>
      <c r="BA77" s="49">
        <f>IF(ISBLANK(F77),0,IF(E77="Excess (+)",ROUND(BA76+(BA76*F77),2),IF(E77="Less (-)",ROUND(BA76+(BA76*F77*(-1)),2),0)))</f>
        <v>0</v>
      </c>
      <c r="BB77" s="50">
        <f>ROUND(BA77,0)</f>
        <v>0</v>
      </c>
      <c r="BC77" s="51" t="e">
        <f ca="1">SpellNumber(L77,BB77)</f>
        <v>#NAME?</v>
      </c>
      <c r="IE77" s="23"/>
      <c r="IF77" s="23"/>
      <c r="IG77" s="23"/>
      <c r="IH77" s="23"/>
      <c r="II77" s="23"/>
    </row>
    <row r="78" spans="1:243" s="22" customFormat="1" ht="38.25" hidden="1" customHeight="1" x14ac:dyDescent="0.25">
      <c r="A78" s="27" t="s">
        <v>49</v>
      </c>
      <c r="B78" s="27"/>
      <c r="C78" s="62" t="e">
        <f ca="1">SpellNumber($E$2,BB76)</f>
        <v>#NAME?</v>
      </c>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4"/>
      <c r="IE78" s="23"/>
      <c r="IF78" s="23"/>
      <c r="IG78" s="23"/>
      <c r="IH78" s="23"/>
      <c r="II78" s="23"/>
    </row>
    <row r="79" spans="1:243" s="11" customFormat="1" x14ac:dyDescent="0.25">
      <c r="C79" s="28"/>
      <c r="D79" s="28"/>
      <c r="E79" s="28"/>
      <c r="F79" s="28"/>
      <c r="G79" s="28"/>
      <c r="H79" s="28"/>
      <c r="I79" s="28"/>
      <c r="J79" s="28"/>
      <c r="K79" s="28"/>
      <c r="L79" s="28"/>
      <c r="M79" s="28"/>
      <c r="O79" s="28"/>
      <c r="BA79" s="28"/>
      <c r="BC79" s="28"/>
      <c r="IE79" s="12"/>
      <c r="IF79" s="12"/>
      <c r="IG79" s="12"/>
      <c r="IH79" s="12"/>
      <c r="II79" s="12"/>
    </row>
  </sheetData>
  <sheetProtection algorithmName="SHA-512" hashValue="A4KH9EfCuPk3zLD1A26hDhx2R1HMuFtPCCNavyKd2dulcuXQtLbldHpViCzp026RthBVFXLj5HOdCtRD3JqO7Q==" saltValue="stEn3/2dSWOj9pkOOYUSlg==" spinCount="100000" sheet="1"/>
  <mergeCells count="9">
    <mergeCell ref="A9:BC9"/>
    <mergeCell ref="C78:BC78"/>
    <mergeCell ref="A1:L1"/>
    <mergeCell ref="A4:BC4"/>
    <mergeCell ref="A5:BC5"/>
    <mergeCell ref="A6:BC6"/>
    <mergeCell ref="A7:BC7"/>
    <mergeCell ref="B8:BC8"/>
    <mergeCell ref="B13:BC13"/>
  </mergeCells>
  <phoneticPr fontId="13" type="noConversion"/>
  <dataValidations xWindow="1048" yWindow="329" count="21">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K77" xr:uid="{4BE6FBC2-D3C4-44B9-BBC5-EC89E7968C52}">
      <formula1>0</formula1>
      <formula2>99.9</formula2>
    </dataValidation>
    <dataValidation type="list" showInputMessage="1" showErrorMessage="1" errorTitle="Please enter valid values only" error="Please select the Option C1 or Option D1" promptTitle="Option C1 or D1" prompt="Please select the Option C1 or Option D1" sqref="D77" xr:uid="{0DD4FB26-E804-417A-B47F-336E7D59342C}">
      <formula1>"Select, Option C1, Option D1"</formula1>
    </dataValidation>
    <dataValidation type="list" showInputMessage="1" showErrorMessage="1" errorTitle="Please enter valid values only" error="Please select either LESS ( - ) or  EXCESS  ( + )" promptTitle="Less or Excess" prompt="Please select either LESS  ( - )  or  EXCESS  ( + )" sqref="E77" xr:uid="{C4DF1F5A-BD46-48B4-AEE6-A228F5F7EFB4}">
      <formula1>IF(ISBLANK(F77),$A$3:$C$3,$B$3:$C$3)</formula1>
    </dataValidation>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L77" xr:uid="{34FAFA2A-E0E3-4204-BC1E-24DCFBF2160A}">
      <formula1>0</formula1>
      <formula2>IF(E77&lt;&gt;"Select",99.9,0)</formula2>
    </dataValidation>
    <dataValidation type="decimal" allowBlank="1" showInputMessage="1" showErrorMessage="1" errorTitle="Invalid Entry" error="Please Choose the Percentage Option then Enter the Percentage Rate" promptTitle="Percentage Rate" prompt="Please Choose the Percentage Option then Enter the Percentage Rate" sqref="F77" xr:uid="{84BEB2A7-F95B-44B1-A23B-F6B00C51E636}">
      <formula1>IF(E77&lt;&gt;"Select",0,-1)</formula1>
      <formula2>IF(E77&lt;&gt;"Select",99.99,-1)</formula2>
    </dataValidation>
    <dataValidation type="decimal" allowBlank="1" showInputMessage="1" showErrorMessage="1" errorTitle="Invalid Entry" error="Only Numeric Values are allowed. " promptTitle="Quantity" prompt="Please enter the Quantity for this item. " sqref="F14:F75" xr:uid="{F67B4238-EA77-45E8-B25E-55894E43E193}">
      <formula1>0</formula1>
      <formula2>999999999999999</formula2>
    </dataValidation>
    <dataValidation type="list" allowBlank="1" showInputMessage="1" showErrorMessage="1" sqref="B2" xr:uid="{9EAFAD4F-F9BA-45E4-86EC-BDC5073D6427}">
      <formula1>"Item Rate, Percentage, Item Wise"</formula1>
    </dataValidation>
    <dataValidation type="list" allowBlank="1" showInputMessage="1" showErrorMessage="1" sqref="D2" xr:uid="{B4215A08-5CD5-4A77-BA9E-D60ADBB3BD20}">
      <formula1>"INR Only, INR and Other Currency"</formula1>
    </dataValidation>
    <dataValidation type="list" allowBlank="1" showInputMessage="1" showErrorMessage="1" sqref="C2" xr:uid="{954F3B92-32EE-4860-8351-D731C6EDB65B}">
      <formula1>"Normal, SingleWindow, Alternate"</formula1>
    </dataValidation>
    <dataValidation allowBlank="1" showInputMessage="1" showErrorMessage="1" promptTitle="Units" prompt="Please enter Units in text" sqref="E14:E75" xr:uid="{0453DB36-8938-401D-BEFE-18EDFC1F8F1D}"/>
    <dataValidation type="decimal" allowBlank="1" showInputMessage="1" showErrorMessage="1" errorTitle="Invalid Entry" error="Only Numeric Values are allowed. " sqref="A13:A75" xr:uid="{B41E7D75-3116-4961-8714-FEB31F2FD33D}">
      <formula1>0</formula1>
      <formula2>999999999999999</formula2>
    </dataValidation>
    <dataValidation type="decimal" allowBlank="1" showInputMessage="1" showErrorMessage="1" errorTitle="Invaid Entry" error="Only Numeric Values are allowed. " promptTitle="Rate Entry" prompt="Please enter the Other Taxes2 in Rupees for this item. " sqref="N14:O75" xr:uid="{D7CCF7CA-4047-4BA1-85EF-1DDF0EC5D7D8}">
      <formula1>0</formula1>
      <formula2>999999999999999</formula2>
    </dataValidation>
    <dataValidation type="list" allowBlank="1" showInputMessage="1" showErrorMessage="1" sqref="L14:L75" xr:uid="{004A23BB-8CD9-4AE5-BE60-AFD1A71EA1B6}">
      <formula1>"INR"</formula1>
    </dataValidation>
    <dataValidation allowBlank="1" showInputMessage="1" showErrorMessage="1" promptTitle="Itemcode/Make" prompt="Please enter text" sqref="C14:C75" xr:uid="{909539A8-B90E-4C06-B789-CA4AE041CBF6}"/>
    <dataValidation allowBlank="1" showInputMessage="1" showErrorMessage="1" promptTitle="Addition / Deduction" prompt="Please Choose the correct One" sqref="J14:J75" xr:uid="{22540C16-E768-44B5-AFF3-D865099E0A51}"/>
    <dataValidation type="list" showInputMessage="1" showErrorMessage="1" sqref="I14:I75" xr:uid="{47170A42-7EF8-4030-A19C-655F55E7533E}">
      <formula1>"Excess(+), Less(-)"</formula1>
    </dataValidation>
    <dataValidation type="decimal" allowBlank="1" showInputMessage="1" showErrorMessage="1" errorTitle="Invaid Entry" error="Only Numeric Values are allowed. " promptTitle="Rate Entry" prompt="Please enter the Excise Duty Category in Rupees for this item. " sqref="R14:R75" xr:uid="{7C607AC1-476B-4023-965B-B12E7C5F9ED4}">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Q14:Q75" xr:uid="{822C1513-DD8F-4320-B51F-72AE95E13067}">
      <formula1>0</formula1>
      <formula2>999999999999999</formula2>
    </dataValidation>
    <dataValidation type="decimal" allowBlank="1" showInputMessage="1" showErrorMessage="1" errorTitle="Invaid Entry" error="Only Numeric Values are allowed. " promptTitle="Rate Entry" prompt="Please enter the Basic Price in Rupees for this item. " sqref="G14:H75" xr:uid="{775D6318-96F2-4A2C-877B-AED16C1B0B4E}">
      <formula1>0</formula1>
      <formula2>999999999999999</formula2>
    </dataValidation>
    <dataValidation type="list" allowBlank="1" showInputMessage="1" showErrorMessage="1" sqref="K14:K75" xr:uid="{FBFCC561-B7A5-457F-B354-D95EA0834D94}">
      <formula1>"Partial Conversion, Full Conversion"</formula1>
    </dataValidation>
    <dataValidation type="decimal" allowBlank="1" showInputMessage="1" showErrorMessage="1" errorTitle="Invaid Entry" error="Only Numeric Values are allowed. " promptTitle="Rate Entry" prompt="Please enter Basic Rate in Rupees for this item. " sqref="M14:M75" xr:uid="{CEF8C16D-142B-4272-85A4-F6BBB3D23062}">
      <formula1>0</formula1>
      <formula2>999999999999999</formula2>
    </dataValidation>
  </dataValidations>
  <pageMargins left="0.55000000000000004" right="0.33" top="0.61" bottom="0.51"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28207-F041-485B-92E6-48EF11E2AA47}">
  <sheetPr codeName="Sheet2"/>
  <dimension ref="E6:K14"/>
  <sheetViews>
    <sheetView workbookViewId="0">
      <selection activeCell="E6" sqref="E6:K14"/>
    </sheetView>
  </sheetViews>
  <sheetFormatPr defaultRowHeight="15" x14ac:dyDescent="0.25"/>
  <sheetData>
    <row r="6" spans="5:11" x14ac:dyDescent="0.25">
      <c r="E6" s="75" t="s">
        <v>3</v>
      </c>
      <c r="F6" s="75"/>
      <c r="G6" s="75"/>
      <c r="H6" s="75"/>
      <c r="I6" s="75"/>
      <c r="J6" s="75"/>
      <c r="K6" s="75"/>
    </row>
    <row r="7" spans="5:11" x14ac:dyDescent="0.25">
      <c r="E7" s="75"/>
      <c r="F7" s="75"/>
      <c r="G7" s="75"/>
      <c r="H7" s="75"/>
      <c r="I7" s="75"/>
      <c r="J7" s="75"/>
      <c r="K7" s="75"/>
    </row>
    <row r="8" spans="5:11" x14ac:dyDescent="0.25">
      <c r="E8" s="75"/>
      <c r="F8" s="75"/>
      <c r="G8" s="75"/>
      <c r="H8" s="75"/>
      <c r="I8" s="75"/>
      <c r="J8" s="75"/>
      <c r="K8" s="75"/>
    </row>
    <row r="9" spans="5:11" x14ac:dyDescent="0.25">
      <c r="E9" s="75"/>
      <c r="F9" s="75"/>
      <c r="G9" s="75"/>
      <c r="H9" s="75"/>
      <c r="I9" s="75"/>
      <c r="J9" s="75"/>
      <c r="K9" s="75"/>
    </row>
    <row r="10" spans="5:11" x14ac:dyDescent="0.25">
      <c r="E10" s="75"/>
      <c r="F10" s="75"/>
      <c r="G10" s="75"/>
      <c r="H10" s="75"/>
      <c r="I10" s="75"/>
      <c r="J10" s="75"/>
      <c r="K10" s="75"/>
    </row>
    <row r="11" spans="5:11" x14ac:dyDescent="0.25">
      <c r="E11" s="75"/>
      <c r="F11" s="75"/>
      <c r="G11" s="75"/>
      <c r="H11" s="75"/>
      <c r="I11" s="75"/>
      <c r="J11" s="75"/>
      <c r="K11" s="75"/>
    </row>
    <row r="12" spans="5:11" x14ac:dyDescent="0.25">
      <c r="E12" s="75"/>
      <c r="F12" s="75"/>
      <c r="G12" s="75"/>
      <c r="H12" s="75"/>
      <c r="I12" s="75"/>
      <c r="J12" s="75"/>
      <c r="K12" s="75"/>
    </row>
    <row r="13" spans="5:11" x14ac:dyDescent="0.25">
      <c r="E13" s="75"/>
      <c r="F13" s="75"/>
      <c r="G13" s="75"/>
      <c r="H13" s="75"/>
      <c r="I13" s="75"/>
      <c r="J13" s="75"/>
      <c r="K13" s="75"/>
    </row>
    <row r="14" spans="5:11" x14ac:dyDescent="0.25">
      <c r="E14" s="75"/>
      <c r="F14" s="75"/>
      <c r="G14" s="75"/>
      <c r="H14" s="75"/>
      <c r="I14" s="75"/>
      <c r="J14" s="75"/>
      <c r="K14" s="75"/>
    </row>
  </sheetData>
  <mergeCells count="1">
    <mergeCell ref="E6:K14"/>
  </mergeCells>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BoQ1</vt:lpstr>
      <vt:lpstr>'BoQ1'!Print_Area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RAJESH KUMAR MAURYA</cp:lastModifiedBy>
  <cp:lastPrinted>2014-12-11T06:40:55Z</cp:lastPrinted>
  <dcterms:created xsi:type="dcterms:W3CDTF">2009-01-30T06:42:42Z</dcterms:created>
  <dcterms:modified xsi:type="dcterms:W3CDTF">2026-05-27T12:47:34Z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oQStatus">
    <vt:lpwstr>NC</vt:lpwstr>
  </property>
  <property fmtid="{D5CDD505-2E9C-101B-9397-08002B2CF9AE}" pid="3" name="BoQVersion">
    <vt:lpwstr>BoQ_Ver3.0</vt:lpwstr>
  </property>
  <property fmtid="{D5CDD505-2E9C-101B-9397-08002B2CF9AE}" pid="4" name="BoQChartType">
    <vt:lpwstr>Normal</vt:lpwstr>
  </property>
  <property fmtid="{D5CDD505-2E9C-101B-9397-08002B2CF9AE}" pid="5" name="SRTWOT">
    <vt:lpwstr>Yes</vt:lpwstr>
  </property>
  <property fmtid="{D5CDD505-2E9C-101B-9397-08002B2CF9AE}" pid="6" name="SRTWT">
    <vt:lpwstr>Yes</vt:lpwstr>
  </property>
  <property fmtid="{D5CDD505-2E9C-101B-9397-08002B2CF9AE}" pid="7" name="SCTWT">
    <vt:lpwstr>Yes</vt:lpwstr>
  </property>
  <property fmtid="{D5CDD505-2E9C-101B-9397-08002B2CF9AE}" pid="8" name="ShowSummary">
    <vt:lpwstr>Yes</vt:lpwstr>
  </property>
  <property fmtid="{D5CDD505-2E9C-101B-9397-08002B2CF9AE}" pid="9" name="FormBased">
    <vt:lpwstr>No</vt:lpwstr>
  </property>
  <property fmtid="{D5CDD505-2E9C-101B-9397-08002B2CF9AE}" pid="10" name="Rank">
    <vt:i4>1</vt:i4>
  </property>
  <property fmtid="{D5CDD505-2E9C-101B-9397-08002B2CF9AE}" pid="11" name="CSType">
    <vt:lpwstr>L</vt:lpwstr>
  </property>
</Properties>
</file>