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Sheet1!$C$3:$J$69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15" i="1"/>
  <c r="H66" i="1" l="1"/>
  <c r="H67" i="1" s="1"/>
  <c r="H68" i="1" l="1"/>
  <c r="H69" i="1" s="1"/>
</calcChain>
</file>

<file path=xl/sharedStrings.xml><?xml version="1.0" encoding="utf-8"?>
<sst xmlns="http://schemas.openxmlformats.org/spreadsheetml/2006/main" count="126" uniqueCount="55">
  <si>
    <t xml:space="preserve">Name of Work: </t>
  </si>
  <si>
    <t>PRICE BREAK-UP</t>
  </si>
  <si>
    <t>Sl.
No.</t>
  </si>
  <si>
    <t>Item Description</t>
  </si>
  <si>
    <t>Quantity</t>
  </si>
  <si>
    <t>Units</t>
  </si>
  <si>
    <t>Departmental Estimate</t>
  </si>
  <si>
    <t>Offered Price of bidder</t>
  </si>
  <si>
    <t>Total Amount in  ₹</t>
  </si>
  <si>
    <t>Name of the Bidder:……………………………….</t>
  </si>
  <si>
    <t xml:space="preserve"> BoQ</t>
  </si>
  <si>
    <r>
      <t>GST status of Bidder  -</t>
    </r>
    <r>
      <rPr>
        <sz val="10"/>
        <color theme="1"/>
        <rFont val="Verdana"/>
        <family val="2"/>
      </rPr>
      <t xml:space="preserve"> ________________________________________________</t>
    </r>
  </si>
  <si>
    <t>(GST Registered Bidder under regular scheme/ GST Registered Bidder under composition scheme/GST unregistered Bidder)</t>
  </si>
  <si>
    <t>Total GST @18%</t>
  </si>
  <si>
    <t>TOTAL AMOUNT  in 
Rs.</t>
  </si>
  <si>
    <t>Departmental Estimated Unit Rate ( in Rs)</t>
  </si>
  <si>
    <t>Tender Inviting Authority: Staff Officer (E&amp;M) Lakhanpur Area, Mahanadi Coalfields Limited.</t>
  </si>
  <si>
    <t xml:space="preserve">Subtotal </t>
  </si>
  <si>
    <t xml:space="preserve">Rate per unit in  ₹ </t>
  </si>
  <si>
    <t xml:space="preserve">Note: 
1.	Bidders shall quote item wise “Rate per unit  in ₹ at column (7) and corresponding amount in ₹ at column (8) of the above BOQ/Price Break-up 
</t>
  </si>
  <si>
    <t>BOCW CESS @1%</t>
  </si>
  <si>
    <t xml:space="preserve">GRAND Total value including GST@18% &amp; BOCW cess @1% </t>
  </si>
  <si>
    <t xml:space="preserve">Rectification and CAMC Contract of 02 nos. Lifts installed at Lakhanpur Hospital, Lakhanpur Area, MCL for 02 years.
</t>
  </si>
  <si>
    <t>12" CABIN FAN REGULAR BLACK GUARD AND SILVER COLOUR BLADE (REMI)</t>
  </si>
  <si>
    <t>SCREEN SENSOR WECO917B, 220V,212 BEAMS</t>
  </si>
  <si>
    <t>SP2 MOTHER BOARD WITH FINDER RELAY AND FCI CONNECTOR</t>
  </si>
  <si>
    <t>HOOK ASSEMBLY- R.H. (POD -VALANCE PLATE ASSY-SCHMERSAL SWITCH) 26-08-CO-8-02-00-BD</t>
  </si>
  <si>
    <t>HOOK ASSEMBLY- R.H. (POD -VALANCE PLATE ASSY-SCHMERSAL SWITCH) 26-08-CO-7-02-00-BD</t>
  </si>
  <si>
    <t>LOGIC BOARD FOR JOHNSON MAKE (C)ARD 25 PIN SUITABLE FOR 18AH BATTERY</t>
  </si>
  <si>
    <t>DOOR LIMIT SWITCH WITH 2 NO 2 NC PSRL-L-2</t>
  </si>
  <si>
    <t>DOOR LIMIT SWITCH WITH 2 NO 2 NC PSRL-R-2</t>
  </si>
  <si>
    <t>OIL COLLECTOR BOTTOM PLATE</t>
  </si>
  <si>
    <t>OIL COLLECTOR, MATERIAL - PPCP FR</t>
  </si>
  <si>
    <t>BEARING OIL (APCOT 150)</t>
  </si>
  <si>
    <t>DOOR MOTOR BELT(SMALL)- FENNER POWERFLEX COGGED V BELT AX44</t>
  </si>
  <si>
    <t>DOOR MOTOR BELT(BIG)- FENNER POWERFLEX COGGED V BELT AX65</t>
  </si>
  <si>
    <t>DOOR DRIVE - VVVF</t>
  </si>
  <si>
    <t>SINGLE PHASE PREVENTER WITH TWO CHANGE OVER CONTACTS GIC-MG53BQ</t>
  </si>
  <si>
    <t>PICKUP SKATE FIXED UNIT (ALU.) 25-08-CO-7-02-1</t>
  </si>
  <si>
    <t>SP2 CAR BOARD WITH FINDER RELAY AND WEGO CONNECTOR</t>
  </si>
  <si>
    <t>THREE WAY INTERCOM(PRESS AND SPEAK) SPEAKER BH123/Z</t>
  </si>
  <si>
    <t>THREE WAY INTERCOM(PRESS AND SPEAK) HANDSET BH123/M</t>
  </si>
  <si>
    <t>HORIZONTAL ORANGE SQUARE DOT MATRIX DISPLAY SG1004</t>
  </si>
  <si>
    <t>POWER BOARD FOR JOHNSON MAKE © UPS</t>
  </si>
  <si>
    <t>LABOUR CHARGES</t>
  </si>
  <si>
    <t>NOS</t>
  </si>
  <si>
    <t>LTRS.</t>
  </si>
  <si>
    <t>LS</t>
  </si>
  <si>
    <t>Charges for rectification of Lift No-J1565 installed at Lakhanpur Hospital</t>
  </si>
  <si>
    <t>Charges for rectification of Lift No-J1564 installed at Lakhanpur Hospital</t>
  </si>
  <si>
    <t>BATTERY 12V-2.5AH (AMARON or equivalent)</t>
  </si>
  <si>
    <t>BATTERY 12V-18AH (AMARON or equivalent)</t>
  </si>
  <si>
    <t xml:space="preserve">CAMC FOR 1ST YEAR OF JOHNSON MAKE LIFTS SL. NO. J1564 &amp; J1565 INSTALLED AT LAKHANPUR AREA HOSPITAL
</t>
  </si>
  <si>
    <t xml:space="preserve">CAMC FOR 2ND YEAR OF JOHNSON MAKE LIFTS SL. NO. J1564 &amp; J1565 INSTALLED AT LAKHANPUR AREA HOSPITAL
</t>
  </si>
  <si>
    <t>NIT No.: MCL/LKPA/E&amp;M/GeM Tender/2026-27/NIT-73  ,      Dt:28.05.2026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</si>
</sst>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000066"/>
      <name val="Arial"/>
      <family val="2"/>
    </font>
    <font>
      <b/>
      <sz val="14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2"/>
      <name val="Arial"/>
      <family val="2"/>
    </font>
    <font>
      <b/>
      <u/>
      <sz val="20"/>
      <name val="Arial"/>
      <family val="2"/>
    </font>
    <font>
      <sz val="11"/>
      <color indexed="8"/>
      <name val="Calibri"/>
      <family val="2"/>
      <scheme val="minor"/>
    </font>
    <font>
      <sz val="16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2" fillId="0" borderId="0"/>
    <xf numFmtId="0" fontId="15" fillId="0" borderId="0"/>
  </cellStyleXfs>
  <cellXfs count="51">
    <xf numFmtId="0" fontId="0" fillId="0" borderId="0" xfId="0"/>
    <xf numFmtId="0" fontId="2" fillId="0" borderId="4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4" fontId="6" fillId="2" borderId="4" xfId="2" applyNumberFormat="1" applyFont="1" applyFill="1" applyBorder="1" applyAlignment="1">
      <alignment horizontal="center" vertical="top" wrapText="1"/>
    </xf>
    <xf numFmtId="4" fontId="6" fillId="2" borderId="1" xfId="2" applyNumberFormat="1" applyFont="1" applyFill="1" applyBorder="1" applyAlignment="1">
      <alignment horizontal="center" vertical="top" wrapText="1"/>
    </xf>
    <xf numFmtId="3" fontId="4" fillId="2" borderId="1" xfId="1" applyNumberFormat="1" applyFont="1" applyFill="1" applyBorder="1" applyAlignment="1">
      <alignment horizontal="center" vertical="top" wrapText="1"/>
    </xf>
    <xf numFmtId="0" fontId="0" fillId="0" borderId="4" xfId="0" applyBorder="1"/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8" fillId="0" borderId="0" xfId="0" applyFont="1"/>
    <xf numFmtId="4" fontId="4" fillId="2" borderId="1" xfId="2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vertical="center" wrapText="1"/>
    </xf>
    <xf numFmtId="4" fontId="0" fillId="0" borderId="0" xfId="0" applyNumberFormat="1"/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right" vertical="top" wrapText="1"/>
    </xf>
    <xf numFmtId="4" fontId="4" fillId="2" borderId="1" xfId="2" applyNumberFormat="1" applyFont="1" applyFill="1" applyBorder="1" applyAlignment="1" applyProtection="1">
      <alignment horizontal="right" vertical="top" wrapText="1"/>
      <protection hidden="1"/>
    </xf>
    <xf numFmtId="4" fontId="7" fillId="0" borderId="1" xfId="2" applyNumberFormat="1" applyFont="1" applyBorder="1" applyAlignment="1" applyProtection="1">
      <alignment horizontal="right" vertical="top" wrapText="1"/>
      <protection hidden="1"/>
    </xf>
    <xf numFmtId="4" fontId="4" fillId="2" borderId="1" xfId="1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2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3" fillId="2" borderId="1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top" wrapText="1"/>
    </xf>
    <xf numFmtId="0" fontId="3" fillId="2" borderId="3" xfId="2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8" xfId="3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3" xfId="2" applyFont="1" applyBorder="1" applyAlignment="1">
      <alignment horizontal="center" vertical="top" wrapText="1"/>
    </xf>
    <xf numFmtId="0" fontId="13" fillId="0" borderId="1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4"/>
    <cellStyle name="Normal 4" xfId="2"/>
    <cellStyle name="Normal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J71"/>
  <sheetViews>
    <sheetView tabSelected="1" workbookViewId="0">
      <selection activeCell="D6" sqref="D6:J6"/>
    </sheetView>
  </sheetViews>
  <sheetFormatPr defaultRowHeight="15" x14ac:dyDescent="0.25"/>
  <cols>
    <col min="3" max="3" width="7.28515625" customWidth="1"/>
    <col min="4" max="4" width="70.140625" customWidth="1"/>
    <col min="5" max="5" width="18.7109375" customWidth="1"/>
    <col min="6" max="6" width="10.140625" customWidth="1"/>
    <col min="7" max="7" width="16.7109375" customWidth="1"/>
    <col min="8" max="8" width="24.42578125" customWidth="1"/>
    <col min="9" max="9" width="21.28515625" customWidth="1"/>
    <col min="10" max="10" width="21.5703125" customWidth="1"/>
  </cols>
  <sheetData>
    <row r="3" spans="3:10" ht="26.25" customHeight="1" x14ac:dyDescent="0.25">
      <c r="C3" s="30" t="s">
        <v>10</v>
      </c>
      <c r="D3" s="31"/>
      <c r="E3" s="31"/>
      <c r="F3" s="31"/>
      <c r="G3" s="31"/>
      <c r="H3" s="31"/>
      <c r="I3" s="31"/>
      <c r="J3" s="31"/>
    </row>
    <row r="4" spans="3:10" ht="29.25" customHeight="1" x14ac:dyDescent="0.25">
      <c r="C4" s="37" t="s">
        <v>16</v>
      </c>
      <c r="D4" s="38"/>
      <c r="E4" s="38"/>
      <c r="F4" s="38"/>
      <c r="G4" s="38"/>
      <c r="H4" s="38"/>
      <c r="I4" s="38"/>
      <c r="J4" s="38"/>
    </row>
    <row r="5" spans="3:10" ht="75.75" customHeight="1" x14ac:dyDescent="0.25">
      <c r="C5" s="1" t="s">
        <v>0</v>
      </c>
      <c r="D5" s="36" t="s">
        <v>22</v>
      </c>
      <c r="E5" s="36"/>
      <c r="F5" s="36"/>
      <c r="G5" s="36"/>
      <c r="H5" s="36"/>
      <c r="I5" s="36"/>
      <c r="J5" s="36"/>
    </row>
    <row r="6" spans="3:10" x14ac:dyDescent="0.25">
      <c r="C6" s="14"/>
      <c r="D6" s="40" t="s">
        <v>54</v>
      </c>
      <c r="E6" s="40"/>
      <c r="F6" s="40"/>
      <c r="G6" s="40"/>
      <c r="H6" s="40"/>
      <c r="I6" s="40"/>
      <c r="J6" s="41"/>
    </row>
    <row r="7" spans="3:10" ht="29.25" customHeight="1" x14ac:dyDescent="0.25">
      <c r="C7" s="32" t="s">
        <v>9</v>
      </c>
      <c r="D7" s="33"/>
      <c r="E7" s="33"/>
      <c r="F7" s="33"/>
      <c r="G7" s="33"/>
      <c r="H7" s="33"/>
      <c r="I7" s="33"/>
      <c r="J7" s="34"/>
    </row>
    <row r="8" spans="3:10" ht="29.25" customHeight="1" x14ac:dyDescent="0.25">
      <c r="C8" s="12" t="s">
        <v>11</v>
      </c>
      <c r="G8" s="10"/>
      <c r="H8" s="10"/>
      <c r="I8" s="10"/>
      <c r="J8" s="11"/>
    </row>
    <row r="9" spans="3:10" ht="29.25" customHeight="1" x14ac:dyDescent="0.25">
      <c r="C9" s="12" t="s">
        <v>12</v>
      </c>
      <c r="G9" s="10"/>
      <c r="H9" s="10"/>
      <c r="I9" s="10"/>
      <c r="J9" s="11"/>
    </row>
    <row r="10" spans="3:10" ht="26.25" customHeight="1" x14ac:dyDescent="0.25">
      <c r="C10" s="39" t="s">
        <v>1</v>
      </c>
      <c r="D10" s="39"/>
      <c r="E10" s="39"/>
      <c r="F10" s="39"/>
      <c r="G10" s="39"/>
      <c r="H10" s="39"/>
      <c r="I10" s="39"/>
      <c r="J10" s="39"/>
    </row>
    <row r="11" spans="3:10" ht="23.25" customHeight="1" x14ac:dyDescent="0.25">
      <c r="C11" s="2"/>
      <c r="D11" s="3"/>
      <c r="E11" s="3"/>
      <c r="F11" s="3"/>
      <c r="G11" s="35" t="s">
        <v>6</v>
      </c>
      <c r="H11" s="35"/>
      <c r="I11" s="35" t="s">
        <v>7</v>
      </c>
      <c r="J11" s="35"/>
    </row>
    <row r="12" spans="3:10" ht="66.75" customHeight="1" x14ac:dyDescent="0.25">
      <c r="C12" s="4" t="s">
        <v>2</v>
      </c>
      <c r="D12" s="5" t="s">
        <v>3</v>
      </c>
      <c r="E12" s="5" t="s">
        <v>4</v>
      </c>
      <c r="F12" s="5" t="s">
        <v>5</v>
      </c>
      <c r="G12" s="5" t="s">
        <v>15</v>
      </c>
      <c r="H12" s="13" t="s">
        <v>14</v>
      </c>
      <c r="I12" s="7" t="s">
        <v>18</v>
      </c>
      <c r="J12" s="6" t="s">
        <v>8</v>
      </c>
    </row>
    <row r="13" spans="3:10" ht="23.25" customHeight="1" x14ac:dyDescent="0.25">
      <c r="C13" s="4">
        <v>1</v>
      </c>
      <c r="D13" s="5">
        <v>2</v>
      </c>
      <c r="E13" s="5">
        <v>3</v>
      </c>
      <c r="F13" s="5">
        <v>4</v>
      </c>
      <c r="G13" s="5">
        <v>5</v>
      </c>
      <c r="H13" s="8">
        <v>6</v>
      </c>
      <c r="I13" s="5">
        <v>7</v>
      </c>
      <c r="J13" s="5">
        <v>8</v>
      </c>
    </row>
    <row r="14" spans="3:10" ht="44.25" customHeight="1" x14ac:dyDescent="0.25">
      <c r="C14" s="16">
        <v>1</v>
      </c>
      <c r="D14" s="25" t="s">
        <v>49</v>
      </c>
      <c r="E14" s="17"/>
      <c r="F14" s="22"/>
      <c r="G14" s="23"/>
      <c r="H14" s="21"/>
      <c r="I14" s="5"/>
      <c r="J14" s="5"/>
    </row>
    <row r="15" spans="3:10" ht="24.75" customHeight="1" x14ac:dyDescent="0.25">
      <c r="C15" s="16">
        <v>2</v>
      </c>
      <c r="D15" s="24" t="s">
        <v>23</v>
      </c>
      <c r="E15" s="17">
        <v>2</v>
      </c>
      <c r="F15" s="22" t="s">
        <v>45</v>
      </c>
      <c r="G15" s="23">
        <v>2198.73</v>
      </c>
      <c r="H15" s="21">
        <f>G15*E15</f>
        <v>4397.46</v>
      </c>
      <c r="I15" s="5"/>
      <c r="J15" s="5"/>
    </row>
    <row r="16" spans="3:10" ht="24.75" customHeight="1" x14ac:dyDescent="0.25">
      <c r="C16" s="16">
        <v>3</v>
      </c>
      <c r="D16" s="24" t="s">
        <v>24</v>
      </c>
      <c r="E16" s="17">
        <v>1</v>
      </c>
      <c r="F16" s="22" t="s">
        <v>45</v>
      </c>
      <c r="G16" s="23">
        <v>20229.66</v>
      </c>
      <c r="H16" s="21">
        <f t="shared" ref="H16:H65" si="0">G16*E16</f>
        <v>20229.66</v>
      </c>
      <c r="I16" s="5"/>
      <c r="J16" s="5"/>
    </row>
    <row r="17" spans="3:10" ht="24.75" customHeight="1" x14ac:dyDescent="0.25">
      <c r="C17" s="16">
        <v>4</v>
      </c>
      <c r="D17" s="24" t="s">
        <v>25</v>
      </c>
      <c r="E17" s="17">
        <v>1</v>
      </c>
      <c r="F17" s="22" t="s">
        <v>45</v>
      </c>
      <c r="G17" s="23">
        <v>43537.29</v>
      </c>
      <c r="H17" s="21">
        <f t="shared" si="0"/>
        <v>43537.29</v>
      </c>
      <c r="I17" s="5"/>
      <c r="J17" s="5"/>
    </row>
    <row r="18" spans="3:10" ht="39.75" customHeight="1" x14ac:dyDescent="0.25">
      <c r="C18" s="16">
        <v>5</v>
      </c>
      <c r="D18" s="24" t="s">
        <v>26</v>
      </c>
      <c r="E18" s="17">
        <v>6</v>
      </c>
      <c r="F18" s="22" t="s">
        <v>45</v>
      </c>
      <c r="G18" s="23">
        <v>2708.9</v>
      </c>
      <c r="H18" s="21">
        <f t="shared" si="0"/>
        <v>16253.400000000001</v>
      </c>
      <c r="I18" s="5"/>
      <c r="J18" s="5"/>
    </row>
    <row r="19" spans="3:10" ht="37.5" customHeight="1" x14ac:dyDescent="0.25">
      <c r="C19" s="16">
        <v>6</v>
      </c>
      <c r="D19" s="24" t="s">
        <v>27</v>
      </c>
      <c r="E19" s="17">
        <v>6</v>
      </c>
      <c r="F19" s="22" t="s">
        <v>45</v>
      </c>
      <c r="G19" s="23">
        <v>2708.9</v>
      </c>
      <c r="H19" s="21">
        <f t="shared" si="0"/>
        <v>16253.400000000001</v>
      </c>
      <c r="I19" s="5"/>
      <c r="J19" s="5"/>
    </row>
    <row r="20" spans="3:10" ht="24.75" customHeight="1" x14ac:dyDescent="0.25">
      <c r="C20" s="16">
        <v>7</v>
      </c>
      <c r="D20" s="24" t="s">
        <v>28</v>
      </c>
      <c r="E20" s="17">
        <v>1</v>
      </c>
      <c r="F20" s="22" t="s">
        <v>45</v>
      </c>
      <c r="G20" s="23">
        <v>14512.71</v>
      </c>
      <c r="H20" s="21">
        <f t="shared" si="0"/>
        <v>14512.71</v>
      </c>
      <c r="I20" s="5"/>
      <c r="J20" s="5"/>
    </row>
    <row r="21" spans="3:10" ht="24.75" customHeight="1" x14ac:dyDescent="0.25">
      <c r="C21" s="16">
        <v>8</v>
      </c>
      <c r="D21" s="24" t="s">
        <v>29</v>
      </c>
      <c r="E21" s="17">
        <v>1</v>
      </c>
      <c r="F21" s="22" t="s">
        <v>45</v>
      </c>
      <c r="G21" s="23">
        <v>1548.31</v>
      </c>
      <c r="H21" s="21">
        <f t="shared" si="0"/>
        <v>1548.31</v>
      </c>
      <c r="I21" s="5"/>
      <c r="J21" s="5"/>
    </row>
    <row r="22" spans="3:10" ht="24.75" customHeight="1" x14ac:dyDescent="0.25">
      <c r="C22" s="16">
        <v>9</v>
      </c>
      <c r="D22" s="24" t="s">
        <v>30</v>
      </c>
      <c r="E22" s="17">
        <v>1</v>
      </c>
      <c r="F22" s="22" t="s">
        <v>45</v>
      </c>
      <c r="G22" s="23">
        <v>1548.31</v>
      </c>
      <c r="H22" s="21">
        <f t="shared" si="0"/>
        <v>1548.31</v>
      </c>
      <c r="I22" s="5"/>
      <c r="J22" s="5"/>
    </row>
    <row r="23" spans="3:10" ht="24.75" customHeight="1" x14ac:dyDescent="0.25">
      <c r="C23" s="16">
        <v>10</v>
      </c>
      <c r="D23" s="24" t="s">
        <v>31</v>
      </c>
      <c r="E23" s="17">
        <v>4</v>
      </c>
      <c r="F23" s="22" t="s">
        <v>45</v>
      </c>
      <c r="G23" s="23">
        <v>114.41</v>
      </c>
      <c r="H23" s="21">
        <f t="shared" si="0"/>
        <v>457.64</v>
      </c>
      <c r="I23" s="5"/>
      <c r="J23" s="5"/>
    </row>
    <row r="24" spans="3:10" ht="24.75" customHeight="1" x14ac:dyDescent="0.25">
      <c r="C24" s="16">
        <v>11</v>
      </c>
      <c r="D24" s="24" t="s">
        <v>32</v>
      </c>
      <c r="E24" s="17">
        <v>4</v>
      </c>
      <c r="F24" s="22" t="s">
        <v>45</v>
      </c>
      <c r="G24" s="23">
        <v>211.02</v>
      </c>
      <c r="H24" s="21">
        <f t="shared" si="0"/>
        <v>844.08</v>
      </c>
      <c r="I24" s="5"/>
      <c r="J24" s="5"/>
    </row>
    <row r="25" spans="3:10" ht="24.75" customHeight="1" x14ac:dyDescent="0.25">
      <c r="C25" s="16">
        <v>12</v>
      </c>
      <c r="D25" s="24" t="s">
        <v>33</v>
      </c>
      <c r="E25" s="17">
        <v>2</v>
      </c>
      <c r="F25" s="22" t="s">
        <v>46</v>
      </c>
      <c r="G25" s="23">
        <v>290.25</v>
      </c>
      <c r="H25" s="21">
        <f t="shared" si="0"/>
        <v>580.5</v>
      </c>
      <c r="I25" s="5"/>
      <c r="J25" s="5"/>
    </row>
    <row r="26" spans="3:10" ht="24.75" customHeight="1" x14ac:dyDescent="0.25">
      <c r="C26" s="16">
        <v>13</v>
      </c>
      <c r="D26" s="24" t="s">
        <v>34</v>
      </c>
      <c r="E26" s="17">
        <v>1</v>
      </c>
      <c r="F26" s="22" t="s">
        <v>45</v>
      </c>
      <c r="G26" s="23">
        <v>633.04999999999995</v>
      </c>
      <c r="H26" s="21">
        <f t="shared" si="0"/>
        <v>633.04999999999995</v>
      </c>
      <c r="I26" s="5"/>
      <c r="J26" s="5"/>
    </row>
    <row r="27" spans="3:10" ht="24.75" customHeight="1" x14ac:dyDescent="0.25">
      <c r="C27" s="16">
        <v>14</v>
      </c>
      <c r="D27" s="24" t="s">
        <v>35</v>
      </c>
      <c r="E27" s="17">
        <v>2</v>
      </c>
      <c r="F27" s="22" t="s">
        <v>45</v>
      </c>
      <c r="G27" s="23">
        <v>870.76</v>
      </c>
      <c r="H27" s="21">
        <f t="shared" si="0"/>
        <v>1741.52</v>
      </c>
      <c r="I27" s="5"/>
      <c r="J27" s="5"/>
    </row>
    <row r="28" spans="3:10" ht="24.75" customHeight="1" x14ac:dyDescent="0.25">
      <c r="C28" s="16">
        <v>15</v>
      </c>
      <c r="D28" s="24" t="s">
        <v>36</v>
      </c>
      <c r="E28" s="17">
        <v>1</v>
      </c>
      <c r="F28" s="22" t="s">
        <v>45</v>
      </c>
      <c r="G28" s="23">
        <v>27089.83</v>
      </c>
      <c r="H28" s="21">
        <f t="shared" si="0"/>
        <v>27089.83</v>
      </c>
      <c r="I28" s="5"/>
      <c r="J28" s="5"/>
    </row>
    <row r="29" spans="3:10" ht="24.75" customHeight="1" x14ac:dyDescent="0.25">
      <c r="C29" s="16">
        <v>16</v>
      </c>
      <c r="D29" s="24" t="s">
        <v>37</v>
      </c>
      <c r="E29" s="17">
        <v>1</v>
      </c>
      <c r="F29" s="22" t="s">
        <v>45</v>
      </c>
      <c r="G29" s="23">
        <v>2709.32</v>
      </c>
      <c r="H29" s="21">
        <f t="shared" si="0"/>
        <v>2709.32</v>
      </c>
      <c r="I29" s="5"/>
      <c r="J29" s="5"/>
    </row>
    <row r="30" spans="3:10" ht="24.75" customHeight="1" x14ac:dyDescent="0.25">
      <c r="C30" s="16">
        <v>17</v>
      </c>
      <c r="D30" s="24" t="s">
        <v>50</v>
      </c>
      <c r="E30" s="17">
        <v>1</v>
      </c>
      <c r="F30" s="22" t="s">
        <v>45</v>
      </c>
      <c r="G30" s="23">
        <v>1583.05</v>
      </c>
      <c r="H30" s="21">
        <f t="shared" si="0"/>
        <v>1583.05</v>
      </c>
      <c r="I30" s="5"/>
      <c r="J30" s="5"/>
    </row>
    <row r="31" spans="3:10" ht="24.75" customHeight="1" x14ac:dyDescent="0.25">
      <c r="C31" s="16">
        <v>18</v>
      </c>
      <c r="D31" s="24" t="s">
        <v>51</v>
      </c>
      <c r="E31" s="17">
        <v>4</v>
      </c>
      <c r="F31" s="22" t="s">
        <v>45</v>
      </c>
      <c r="G31" s="23">
        <v>3667.58</v>
      </c>
      <c r="H31" s="21">
        <f t="shared" si="0"/>
        <v>14670.32</v>
      </c>
      <c r="I31" s="5"/>
      <c r="J31" s="5"/>
    </row>
    <row r="32" spans="3:10" ht="24.75" customHeight="1" x14ac:dyDescent="0.25">
      <c r="C32" s="16">
        <v>19</v>
      </c>
      <c r="D32" s="24" t="s">
        <v>38</v>
      </c>
      <c r="E32" s="17">
        <v>2</v>
      </c>
      <c r="F32" s="22" t="s">
        <v>45</v>
      </c>
      <c r="G32" s="23">
        <v>2708.9</v>
      </c>
      <c r="H32" s="21">
        <f t="shared" si="0"/>
        <v>5417.8</v>
      </c>
      <c r="I32" s="5"/>
      <c r="J32" s="5"/>
    </row>
    <row r="33" spans="3:10" ht="24.75" customHeight="1" x14ac:dyDescent="0.25">
      <c r="C33" s="16">
        <v>20</v>
      </c>
      <c r="D33" s="24" t="s">
        <v>39</v>
      </c>
      <c r="E33" s="17">
        <v>1</v>
      </c>
      <c r="F33" s="22" t="s">
        <v>45</v>
      </c>
      <c r="G33" s="23">
        <v>23219.49</v>
      </c>
      <c r="H33" s="21">
        <f t="shared" si="0"/>
        <v>23219.49</v>
      </c>
      <c r="I33" s="5"/>
      <c r="J33" s="5"/>
    </row>
    <row r="34" spans="3:10" ht="24.75" customHeight="1" x14ac:dyDescent="0.25">
      <c r="C34" s="16">
        <v>21</v>
      </c>
      <c r="D34" s="24" t="s">
        <v>40</v>
      </c>
      <c r="E34" s="17">
        <v>1</v>
      </c>
      <c r="F34" s="22" t="s">
        <v>45</v>
      </c>
      <c r="G34" s="23">
        <v>1442.37</v>
      </c>
      <c r="H34" s="21">
        <f t="shared" si="0"/>
        <v>1442.37</v>
      </c>
      <c r="I34" s="5"/>
      <c r="J34" s="5"/>
    </row>
    <row r="35" spans="3:10" ht="24.75" customHeight="1" x14ac:dyDescent="0.25">
      <c r="C35" s="16">
        <v>22</v>
      </c>
      <c r="D35" s="24" t="s">
        <v>41</v>
      </c>
      <c r="E35" s="17">
        <v>1</v>
      </c>
      <c r="F35" s="22" t="s">
        <v>45</v>
      </c>
      <c r="G35" s="23">
        <v>2128.81</v>
      </c>
      <c r="H35" s="21">
        <f t="shared" si="0"/>
        <v>2128.81</v>
      </c>
      <c r="I35" s="5"/>
      <c r="J35" s="5"/>
    </row>
    <row r="36" spans="3:10" ht="24.75" customHeight="1" x14ac:dyDescent="0.25">
      <c r="C36" s="16">
        <v>23</v>
      </c>
      <c r="D36" s="24" t="s">
        <v>42</v>
      </c>
      <c r="E36" s="17">
        <v>3</v>
      </c>
      <c r="F36" s="22" t="s">
        <v>45</v>
      </c>
      <c r="G36" s="23">
        <v>5031.07</v>
      </c>
      <c r="H36" s="21">
        <f t="shared" si="0"/>
        <v>15093.21</v>
      </c>
      <c r="I36" s="5"/>
      <c r="J36" s="5"/>
    </row>
    <row r="37" spans="3:10" ht="24.75" customHeight="1" x14ac:dyDescent="0.25">
      <c r="C37" s="16">
        <v>24</v>
      </c>
      <c r="D37" s="24" t="s">
        <v>43</v>
      </c>
      <c r="E37" s="17">
        <v>1</v>
      </c>
      <c r="F37" s="22" t="s">
        <v>45</v>
      </c>
      <c r="G37" s="23">
        <v>25155.08</v>
      </c>
      <c r="H37" s="21">
        <f t="shared" si="0"/>
        <v>25155.08</v>
      </c>
      <c r="I37" s="5"/>
      <c r="J37" s="5"/>
    </row>
    <row r="38" spans="3:10" ht="24.75" customHeight="1" x14ac:dyDescent="0.25">
      <c r="C38" s="16">
        <v>25</v>
      </c>
      <c r="D38" s="24" t="s">
        <v>44</v>
      </c>
      <c r="E38" s="17">
        <v>1</v>
      </c>
      <c r="F38" s="22" t="s">
        <v>47</v>
      </c>
      <c r="G38" s="23">
        <v>13193.22</v>
      </c>
      <c r="H38" s="21">
        <f t="shared" si="0"/>
        <v>13193.22</v>
      </c>
      <c r="I38" s="5"/>
      <c r="J38" s="5"/>
    </row>
    <row r="39" spans="3:10" ht="24.75" customHeight="1" x14ac:dyDescent="0.25">
      <c r="C39" s="16">
        <v>26</v>
      </c>
      <c r="D39" s="25" t="s">
        <v>48</v>
      </c>
      <c r="E39" s="17"/>
      <c r="F39" s="22"/>
      <c r="G39" s="23"/>
      <c r="H39" s="21">
        <f t="shared" si="0"/>
        <v>0</v>
      </c>
      <c r="I39" s="5"/>
      <c r="J39" s="5"/>
    </row>
    <row r="40" spans="3:10" ht="31.5" customHeight="1" x14ac:dyDescent="0.25">
      <c r="C40" s="16">
        <v>27</v>
      </c>
      <c r="D40" s="24" t="s">
        <v>23</v>
      </c>
      <c r="E40" s="17">
        <v>2</v>
      </c>
      <c r="F40" s="22" t="s">
        <v>45</v>
      </c>
      <c r="G40" s="23">
        <v>2198.73</v>
      </c>
      <c r="H40" s="21">
        <f t="shared" si="0"/>
        <v>4397.46</v>
      </c>
      <c r="I40" s="5"/>
      <c r="J40" s="5"/>
    </row>
    <row r="41" spans="3:10" ht="27.75" customHeight="1" x14ac:dyDescent="0.25">
      <c r="C41" s="16">
        <v>28</v>
      </c>
      <c r="D41" s="24" t="s">
        <v>24</v>
      </c>
      <c r="E41" s="17">
        <v>1</v>
      </c>
      <c r="F41" s="22" t="s">
        <v>45</v>
      </c>
      <c r="G41" s="23">
        <v>20229.66</v>
      </c>
      <c r="H41" s="21">
        <f t="shared" si="0"/>
        <v>20229.66</v>
      </c>
      <c r="I41" s="5"/>
      <c r="J41" s="5"/>
    </row>
    <row r="42" spans="3:10" ht="30" customHeight="1" x14ac:dyDescent="0.25">
      <c r="C42" s="16">
        <v>29</v>
      </c>
      <c r="D42" s="24" t="s">
        <v>25</v>
      </c>
      <c r="E42" s="17">
        <v>1</v>
      </c>
      <c r="F42" s="22" t="s">
        <v>45</v>
      </c>
      <c r="G42" s="23">
        <v>43537.29</v>
      </c>
      <c r="H42" s="21">
        <f t="shared" si="0"/>
        <v>43537.29</v>
      </c>
      <c r="I42" s="5"/>
      <c r="J42" s="5"/>
    </row>
    <row r="43" spans="3:10" ht="34.5" customHeight="1" x14ac:dyDescent="0.25">
      <c r="C43" s="16">
        <v>30</v>
      </c>
      <c r="D43" s="24" t="s">
        <v>26</v>
      </c>
      <c r="E43" s="17">
        <v>6</v>
      </c>
      <c r="F43" s="22" t="s">
        <v>45</v>
      </c>
      <c r="G43" s="23">
        <v>2708.9</v>
      </c>
      <c r="H43" s="21">
        <f t="shared" si="0"/>
        <v>16253.400000000001</v>
      </c>
      <c r="I43" s="5"/>
      <c r="J43" s="5"/>
    </row>
    <row r="44" spans="3:10" ht="38.25" customHeight="1" x14ac:dyDescent="0.25">
      <c r="C44" s="16">
        <v>31</v>
      </c>
      <c r="D44" s="24" t="s">
        <v>27</v>
      </c>
      <c r="E44" s="17">
        <v>6</v>
      </c>
      <c r="F44" s="22" t="s">
        <v>45</v>
      </c>
      <c r="G44" s="23">
        <v>2708.9</v>
      </c>
      <c r="H44" s="21">
        <f t="shared" si="0"/>
        <v>16253.400000000001</v>
      </c>
      <c r="I44" s="5"/>
      <c r="J44" s="5"/>
    </row>
    <row r="45" spans="3:10" ht="24.75" customHeight="1" x14ac:dyDescent="0.25">
      <c r="C45" s="16">
        <v>32</v>
      </c>
      <c r="D45" s="24" t="s">
        <v>28</v>
      </c>
      <c r="E45" s="17">
        <v>1</v>
      </c>
      <c r="F45" s="22" t="s">
        <v>45</v>
      </c>
      <c r="G45" s="23">
        <v>14512.71</v>
      </c>
      <c r="H45" s="21">
        <f t="shared" si="0"/>
        <v>14512.71</v>
      </c>
      <c r="I45" s="5"/>
      <c r="J45" s="5"/>
    </row>
    <row r="46" spans="3:10" ht="24.75" customHeight="1" x14ac:dyDescent="0.25">
      <c r="C46" s="16">
        <v>33</v>
      </c>
      <c r="D46" s="24" t="s">
        <v>29</v>
      </c>
      <c r="E46" s="17">
        <v>1</v>
      </c>
      <c r="F46" s="22" t="s">
        <v>45</v>
      </c>
      <c r="G46" s="23">
        <v>1548.31</v>
      </c>
      <c r="H46" s="21">
        <f t="shared" si="0"/>
        <v>1548.31</v>
      </c>
      <c r="I46" s="5"/>
      <c r="J46" s="5"/>
    </row>
    <row r="47" spans="3:10" ht="24.75" customHeight="1" x14ac:dyDescent="0.25">
      <c r="C47" s="16">
        <v>34</v>
      </c>
      <c r="D47" s="24" t="s">
        <v>30</v>
      </c>
      <c r="E47" s="17">
        <v>1</v>
      </c>
      <c r="F47" s="22" t="s">
        <v>45</v>
      </c>
      <c r="G47" s="23">
        <v>1548.31</v>
      </c>
      <c r="H47" s="21">
        <f t="shared" si="0"/>
        <v>1548.31</v>
      </c>
      <c r="I47" s="5"/>
      <c r="J47" s="5"/>
    </row>
    <row r="48" spans="3:10" ht="24.75" customHeight="1" x14ac:dyDescent="0.25">
      <c r="C48" s="16">
        <v>35</v>
      </c>
      <c r="D48" s="24" t="s">
        <v>31</v>
      </c>
      <c r="E48" s="17">
        <v>4</v>
      </c>
      <c r="F48" s="22" t="s">
        <v>45</v>
      </c>
      <c r="G48" s="23">
        <v>114.41</v>
      </c>
      <c r="H48" s="21">
        <f t="shared" si="0"/>
        <v>457.64</v>
      </c>
      <c r="I48" s="5"/>
      <c r="J48" s="5"/>
    </row>
    <row r="49" spans="3:10" ht="24.75" customHeight="1" x14ac:dyDescent="0.25">
      <c r="C49" s="16">
        <v>36</v>
      </c>
      <c r="D49" s="24" t="s">
        <v>32</v>
      </c>
      <c r="E49" s="17">
        <v>4</v>
      </c>
      <c r="F49" s="22" t="s">
        <v>45</v>
      </c>
      <c r="G49" s="23">
        <v>211.02</v>
      </c>
      <c r="H49" s="21">
        <f t="shared" si="0"/>
        <v>844.08</v>
      </c>
      <c r="I49" s="5"/>
      <c r="J49" s="5"/>
    </row>
    <row r="50" spans="3:10" ht="24.75" customHeight="1" x14ac:dyDescent="0.25">
      <c r="C50" s="16">
        <v>37</v>
      </c>
      <c r="D50" s="24" t="s">
        <v>33</v>
      </c>
      <c r="E50" s="17">
        <v>2</v>
      </c>
      <c r="F50" s="22" t="s">
        <v>46</v>
      </c>
      <c r="G50" s="23">
        <v>290.25</v>
      </c>
      <c r="H50" s="21">
        <f t="shared" si="0"/>
        <v>580.5</v>
      </c>
      <c r="I50" s="5"/>
      <c r="J50" s="5"/>
    </row>
    <row r="51" spans="3:10" ht="24.75" customHeight="1" x14ac:dyDescent="0.25">
      <c r="C51" s="16">
        <v>38</v>
      </c>
      <c r="D51" s="24" t="s">
        <v>34</v>
      </c>
      <c r="E51" s="17">
        <v>1</v>
      </c>
      <c r="F51" s="22" t="s">
        <v>45</v>
      </c>
      <c r="G51" s="23">
        <v>633.04999999999995</v>
      </c>
      <c r="H51" s="21">
        <f t="shared" si="0"/>
        <v>633.04999999999995</v>
      </c>
      <c r="I51" s="5"/>
      <c r="J51" s="5"/>
    </row>
    <row r="52" spans="3:10" ht="24.75" customHeight="1" x14ac:dyDescent="0.25">
      <c r="C52" s="16">
        <v>39</v>
      </c>
      <c r="D52" s="24" t="s">
        <v>35</v>
      </c>
      <c r="E52" s="17">
        <v>2</v>
      </c>
      <c r="F52" s="22" t="s">
        <v>45</v>
      </c>
      <c r="G52" s="23">
        <v>870.76</v>
      </c>
      <c r="H52" s="21">
        <f t="shared" si="0"/>
        <v>1741.52</v>
      </c>
      <c r="I52" s="5"/>
      <c r="J52" s="5"/>
    </row>
    <row r="53" spans="3:10" ht="24.75" customHeight="1" x14ac:dyDescent="0.25">
      <c r="C53" s="16">
        <v>40</v>
      </c>
      <c r="D53" s="24" t="s">
        <v>36</v>
      </c>
      <c r="E53" s="17">
        <v>1</v>
      </c>
      <c r="F53" s="22" t="s">
        <v>45</v>
      </c>
      <c r="G53" s="23">
        <v>27089.83</v>
      </c>
      <c r="H53" s="21">
        <f t="shared" si="0"/>
        <v>27089.83</v>
      </c>
      <c r="I53" s="5"/>
      <c r="J53" s="5"/>
    </row>
    <row r="54" spans="3:10" ht="24.75" customHeight="1" x14ac:dyDescent="0.25">
      <c r="C54" s="16">
        <v>41</v>
      </c>
      <c r="D54" s="24" t="s">
        <v>37</v>
      </c>
      <c r="E54" s="17">
        <v>1</v>
      </c>
      <c r="F54" s="22" t="s">
        <v>45</v>
      </c>
      <c r="G54" s="23">
        <v>2709.32</v>
      </c>
      <c r="H54" s="21">
        <f t="shared" si="0"/>
        <v>2709.32</v>
      </c>
      <c r="I54" s="5"/>
      <c r="J54" s="5"/>
    </row>
    <row r="55" spans="3:10" ht="24.75" customHeight="1" x14ac:dyDescent="0.25">
      <c r="C55" s="16">
        <v>42</v>
      </c>
      <c r="D55" s="24" t="s">
        <v>50</v>
      </c>
      <c r="E55" s="17">
        <v>1</v>
      </c>
      <c r="F55" s="22" t="s">
        <v>45</v>
      </c>
      <c r="G55" s="23">
        <v>1583.05</v>
      </c>
      <c r="H55" s="21">
        <f t="shared" si="0"/>
        <v>1583.05</v>
      </c>
      <c r="I55" s="5"/>
      <c r="J55" s="5"/>
    </row>
    <row r="56" spans="3:10" ht="24.75" customHeight="1" x14ac:dyDescent="0.25">
      <c r="C56" s="16">
        <v>43</v>
      </c>
      <c r="D56" s="24" t="s">
        <v>51</v>
      </c>
      <c r="E56" s="17">
        <v>4</v>
      </c>
      <c r="F56" s="22" t="s">
        <v>45</v>
      </c>
      <c r="G56" s="23">
        <v>3667.58</v>
      </c>
      <c r="H56" s="21">
        <f t="shared" si="0"/>
        <v>14670.32</v>
      </c>
      <c r="I56" s="5"/>
      <c r="J56" s="5"/>
    </row>
    <row r="57" spans="3:10" ht="24.75" customHeight="1" x14ac:dyDescent="0.25">
      <c r="C57" s="16">
        <v>44</v>
      </c>
      <c r="D57" s="24" t="s">
        <v>38</v>
      </c>
      <c r="E57" s="17">
        <v>2</v>
      </c>
      <c r="F57" s="22" t="s">
        <v>45</v>
      </c>
      <c r="G57" s="23">
        <v>2708.9</v>
      </c>
      <c r="H57" s="21">
        <f t="shared" si="0"/>
        <v>5417.8</v>
      </c>
      <c r="I57" s="5"/>
      <c r="J57" s="5"/>
    </row>
    <row r="58" spans="3:10" ht="24.75" customHeight="1" x14ac:dyDescent="0.25">
      <c r="C58" s="16">
        <v>45</v>
      </c>
      <c r="D58" s="24" t="s">
        <v>39</v>
      </c>
      <c r="E58" s="17">
        <v>1</v>
      </c>
      <c r="F58" s="22" t="s">
        <v>45</v>
      </c>
      <c r="G58" s="23">
        <v>23219.49</v>
      </c>
      <c r="H58" s="21">
        <f t="shared" si="0"/>
        <v>23219.49</v>
      </c>
      <c r="I58" s="5"/>
      <c r="J58" s="5"/>
    </row>
    <row r="59" spans="3:10" ht="24.75" customHeight="1" x14ac:dyDescent="0.25">
      <c r="C59" s="16">
        <v>46</v>
      </c>
      <c r="D59" s="24" t="s">
        <v>40</v>
      </c>
      <c r="E59" s="17">
        <v>1</v>
      </c>
      <c r="F59" s="22" t="s">
        <v>45</v>
      </c>
      <c r="G59" s="23">
        <v>1442.37</v>
      </c>
      <c r="H59" s="21">
        <f t="shared" si="0"/>
        <v>1442.37</v>
      </c>
      <c r="I59" s="5"/>
      <c r="J59" s="5"/>
    </row>
    <row r="60" spans="3:10" ht="24.75" customHeight="1" x14ac:dyDescent="0.25">
      <c r="C60" s="16">
        <v>47</v>
      </c>
      <c r="D60" s="24" t="s">
        <v>41</v>
      </c>
      <c r="E60" s="17">
        <v>1</v>
      </c>
      <c r="F60" s="22" t="s">
        <v>45</v>
      </c>
      <c r="G60" s="23">
        <v>2128.81</v>
      </c>
      <c r="H60" s="21">
        <f t="shared" si="0"/>
        <v>2128.81</v>
      </c>
      <c r="I60" s="5"/>
      <c r="J60" s="5"/>
    </row>
    <row r="61" spans="3:10" ht="24.75" customHeight="1" x14ac:dyDescent="0.25">
      <c r="C61" s="16">
        <v>48</v>
      </c>
      <c r="D61" s="24" t="s">
        <v>42</v>
      </c>
      <c r="E61" s="17">
        <v>3</v>
      </c>
      <c r="F61" s="22" t="s">
        <v>45</v>
      </c>
      <c r="G61" s="23">
        <v>5031.07</v>
      </c>
      <c r="H61" s="21">
        <f t="shared" si="0"/>
        <v>15093.21</v>
      </c>
      <c r="I61" s="5"/>
      <c r="J61" s="5"/>
    </row>
    <row r="62" spans="3:10" ht="24.75" customHeight="1" x14ac:dyDescent="0.25">
      <c r="C62" s="16">
        <v>49</v>
      </c>
      <c r="D62" s="24" t="s">
        <v>43</v>
      </c>
      <c r="E62" s="17">
        <v>1</v>
      </c>
      <c r="F62" s="22" t="s">
        <v>45</v>
      </c>
      <c r="G62" s="23">
        <v>25155.08</v>
      </c>
      <c r="H62" s="21">
        <f t="shared" si="0"/>
        <v>25155.08</v>
      </c>
      <c r="I62" s="5"/>
      <c r="J62" s="5"/>
    </row>
    <row r="63" spans="3:10" ht="24.75" customHeight="1" x14ac:dyDescent="0.25">
      <c r="C63" s="16">
        <v>50</v>
      </c>
      <c r="D63" s="24" t="s">
        <v>44</v>
      </c>
      <c r="E63" s="17">
        <v>1</v>
      </c>
      <c r="F63" s="22" t="s">
        <v>47</v>
      </c>
      <c r="G63" s="23">
        <v>13193.22</v>
      </c>
      <c r="H63" s="21">
        <f t="shared" si="0"/>
        <v>13193.22</v>
      </c>
      <c r="I63" s="5"/>
      <c r="J63" s="5"/>
    </row>
    <row r="64" spans="3:10" ht="72.75" customHeight="1" x14ac:dyDescent="0.25">
      <c r="C64" s="16">
        <v>51</v>
      </c>
      <c r="D64" s="25" t="s">
        <v>52</v>
      </c>
      <c r="E64" s="17">
        <v>2</v>
      </c>
      <c r="F64" s="22" t="s">
        <v>47</v>
      </c>
      <c r="G64" s="23">
        <v>182000</v>
      </c>
      <c r="H64" s="21">
        <f t="shared" si="0"/>
        <v>364000</v>
      </c>
      <c r="I64" s="5"/>
      <c r="J64" s="5"/>
    </row>
    <row r="65" spans="3:10" ht="72" customHeight="1" x14ac:dyDescent="0.25">
      <c r="C65" s="16">
        <v>52</v>
      </c>
      <c r="D65" s="25" t="s">
        <v>53</v>
      </c>
      <c r="E65" s="17">
        <v>2</v>
      </c>
      <c r="F65" s="22" t="s">
        <v>47</v>
      </c>
      <c r="G65" s="23">
        <v>194740</v>
      </c>
      <c r="H65" s="21">
        <f t="shared" si="0"/>
        <v>389480</v>
      </c>
      <c r="I65" s="5"/>
      <c r="J65" s="5"/>
    </row>
    <row r="66" spans="3:10" ht="36.75" customHeight="1" x14ac:dyDescent="0.25">
      <c r="C66" s="42" t="s">
        <v>17</v>
      </c>
      <c r="D66" s="43"/>
      <c r="E66" s="43"/>
      <c r="F66" s="43"/>
      <c r="G66" s="44"/>
      <c r="H66" s="18">
        <f>SUM(H14:H65)</f>
        <v>1261959.6599999999</v>
      </c>
      <c r="I66" s="9"/>
      <c r="J66" s="9"/>
    </row>
    <row r="67" spans="3:10" ht="36.75" customHeight="1" x14ac:dyDescent="0.25">
      <c r="C67" s="48" t="s">
        <v>20</v>
      </c>
      <c r="D67" s="49"/>
      <c r="E67" s="49"/>
      <c r="F67" s="49"/>
      <c r="G67" s="50"/>
      <c r="H67" s="18">
        <f>H66*0.01</f>
        <v>12619.596599999999</v>
      </c>
      <c r="I67" s="9"/>
      <c r="J67" s="9"/>
    </row>
    <row r="68" spans="3:10" ht="22.5" customHeight="1" x14ac:dyDescent="0.25">
      <c r="C68" s="45" t="s">
        <v>13</v>
      </c>
      <c r="D68" s="46"/>
      <c r="E68" s="46"/>
      <c r="F68" s="46"/>
      <c r="G68" s="47"/>
      <c r="H68" s="19">
        <f>H66*0.18</f>
        <v>227152.73879999996</v>
      </c>
      <c r="I68" s="9"/>
      <c r="J68" s="9"/>
    </row>
    <row r="69" spans="3:10" ht="27.75" customHeight="1" x14ac:dyDescent="0.25">
      <c r="C69" s="27" t="s">
        <v>21</v>
      </c>
      <c r="D69" s="28"/>
      <c r="E69" s="28"/>
      <c r="F69" s="28"/>
      <c r="G69" s="29"/>
      <c r="H69" s="20">
        <f>SUM(H66:H68)</f>
        <v>1501731.9953999999</v>
      </c>
      <c r="I69" s="9"/>
      <c r="J69" s="9"/>
    </row>
    <row r="70" spans="3:10" x14ac:dyDescent="0.25">
      <c r="H70" s="15"/>
    </row>
    <row r="71" spans="3:10" ht="61.5" customHeight="1" x14ac:dyDescent="0.25">
      <c r="C71" s="26" t="s">
        <v>19</v>
      </c>
      <c r="D71" s="26"/>
      <c r="E71" s="26"/>
      <c r="F71" s="26"/>
      <c r="G71" s="26"/>
      <c r="H71" s="26"/>
      <c r="I71" s="26"/>
      <c r="J71" s="26"/>
    </row>
  </sheetData>
  <mergeCells count="13">
    <mergeCell ref="C71:J71"/>
    <mergeCell ref="C69:G69"/>
    <mergeCell ref="C3:J3"/>
    <mergeCell ref="C7:J7"/>
    <mergeCell ref="G11:H11"/>
    <mergeCell ref="I11:J11"/>
    <mergeCell ref="D5:J5"/>
    <mergeCell ref="C4:J4"/>
    <mergeCell ref="C10:J10"/>
    <mergeCell ref="D6:J6"/>
    <mergeCell ref="C66:G66"/>
    <mergeCell ref="C68:G68"/>
    <mergeCell ref="C67:G67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2026-05-28T10:13:39Z</dcterms:modified>
</cp:coreProperties>
</file>